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elvis\Dropbox\SITEMA DE GESTION ESSMAR\PLAN DE ACCION 2020\"/>
    </mc:Choice>
  </mc:AlternateContent>
  <bookViews>
    <workbookView xWindow="-120" yWindow="-120" windowWidth="20730" windowHeight="11160" firstSheet="1" activeTab="1"/>
  </bookViews>
  <sheets>
    <sheet name="ANTICORRUPCION Y ATENCION " sheetId="5" r:id="rId1"/>
    <sheet name="PLAN DE ACCION" sheetId="1" r:id="rId2"/>
    <sheet name="INFORME 1" sheetId="2" r:id="rId3"/>
  </sheets>
  <definedNames>
    <definedName name="_Hlk30496728" localSheetId="1">'PLAN DE ACCION'!#REF!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1" i="2" l="1"/>
  <c r="G111" i="2"/>
  <c r="F110" i="2"/>
  <c r="F109" i="2"/>
  <c r="F108" i="2"/>
  <c r="F107" i="2"/>
  <c r="G61" i="2"/>
  <c r="F60" i="2"/>
  <c r="F59" i="2"/>
  <c r="F58" i="2"/>
  <c r="F57" i="2"/>
  <c r="F10" i="2" l="1"/>
  <c r="M32" i="1" l="1"/>
  <c r="F7" i="2" l="1"/>
  <c r="F8" i="2"/>
  <c r="F9" i="2"/>
  <c r="F11" i="2" l="1"/>
  <c r="I6" i="2" s="1"/>
  <c r="F61" i="2" l="1"/>
  <c r="M42" i="1"/>
  <c r="M18" i="1"/>
  <c r="M10" i="1"/>
  <c r="F111" i="2" l="1"/>
  <c r="I106" i="2" s="1"/>
  <c r="I56" i="2"/>
</calcChain>
</file>

<file path=xl/comments1.xml><?xml version="1.0" encoding="utf-8"?>
<comments xmlns="http://schemas.openxmlformats.org/spreadsheetml/2006/main">
  <authors>
    <author>Nelvis</author>
  </authors>
  <commentList>
    <comment ref="B9" authorId="0" shapeId="0">
      <text>
        <r>
          <rPr>
            <b/>
            <sz val="9"/>
            <color indexed="81"/>
            <rFont val="Tahoma"/>
            <family val="2"/>
          </rPr>
          <t xml:space="preserve">GESTIONAMOS ACG:
</t>
        </r>
        <r>
          <rPr>
            <sz val="9"/>
            <color indexed="81"/>
            <rFont val="Tahoma"/>
            <family val="2"/>
          </rPr>
          <t>Actividades especificas que daran cumplimiento al objetivo estrategico</t>
        </r>
      </text>
    </comment>
    <comment ref="C9" authorId="0" shapeId="0">
      <text>
        <r>
          <rPr>
            <b/>
            <sz val="9"/>
            <color indexed="81"/>
            <rFont val="Tahoma"/>
            <family val="2"/>
          </rPr>
          <t xml:space="preserve">GESTIONAMOS ACG:
</t>
        </r>
        <r>
          <rPr>
            <sz val="9"/>
            <color indexed="81"/>
            <rFont val="Tahoma"/>
            <family val="2"/>
          </rPr>
          <t>Datos que determinan el comportamiento y desempeño de las actividades</t>
        </r>
      </text>
    </comment>
    <comment ref="F9" authorId="0" shapeId="0">
      <text>
        <r>
          <rPr>
            <b/>
            <sz val="12"/>
            <color indexed="81"/>
            <rFont val="Tahoma"/>
            <family val="2"/>
          </rPr>
          <t xml:space="preserve">GESTIONAMOS ACG:
</t>
        </r>
        <r>
          <rPr>
            <sz val="12"/>
            <color indexed="81"/>
            <rFont val="Tahoma"/>
            <family val="2"/>
          </rPr>
          <t xml:space="preserve">Resultado que se espera lograr en los procesos cualitaviva o cuantitativamente </t>
        </r>
      </text>
    </comment>
    <comment ref="N9" authorId="0" shapeId="0">
      <text>
        <r>
          <rPr>
            <b/>
            <sz val="9"/>
            <color indexed="81"/>
            <rFont val="Tahoma"/>
            <family val="2"/>
          </rPr>
          <t xml:space="preserve">GESTIONAMOS ACG:
</t>
        </r>
        <r>
          <rPr>
            <sz val="9"/>
            <color indexed="81"/>
            <rFont val="Tahoma"/>
            <family val="2"/>
          </rPr>
          <t xml:space="preserve">Determinar el cumplimiento o incumplimiento de la meta propuesta, en caso de no cumplir justificarlo </t>
        </r>
      </text>
    </comment>
  </commentList>
</comments>
</file>

<file path=xl/sharedStrings.xml><?xml version="1.0" encoding="utf-8"?>
<sst xmlns="http://schemas.openxmlformats.org/spreadsheetml/2006/main" count="189" uniqueCount="110">
  <si>
    <t>CODIGO</t>
  </si>
  <si>
    <t>VERSION</t>
  </si>
  <si>
    <t>PLAN ANTICORRUPCION Y DE ATENCION AL CIUDADANO 2020</t>
  </si>
  <si>
    <t>INDICADORES</t>
  </si>
  <si>
    <t>ACTIVIDADES / ACCIONES</t>
  </si>
  <si>
    <t>RESPONSABLE</t>
  </si>
  <si>
    <t>OBSERVACIONES</t>
  </si>
  <si>
    <t>FECHA 1</t>
  </si>
  <si>
    <t>FECHA 2</t>
  </si>
  <si>
    <t>DIRECTRIZ</t>
  </si>
  <si>
    <t xml:space="preserve">FECHA 3 </t>
  </si>
  <si>
    <t xml:space="preserve">META </t>
  </si>
  <si>
    <t>GESTION DE RIESGO</t>
  </si>
  <si>
    <t xml:space="preserve">RACIONALIZACION DE TRAMITE </t>
  </si>
  <si>
    <t xml:space="preserve">PLAN DE ACCION </t>
  </si>
  <si>
    <t>GESTION DE LA PLANEACCION Y DIRECCIOAMIENTO ESTRATEGICO</t>
  </si>
  <si>
    <t>REPORTE 1</t>
  </si>
  <si>
    <t>REPORTE 2</t>
  </si>
  <si>
    <t>REPORTE 3</t>
  </si>
  <si>
    <t>Actualizar el Mapa de Riesgo de Corrupción</t>
  </si>
  <si>
    <t>Socializar el Mapa de Riesgos de Corrupción</t>
  </si>
  <si>
    <t>Monitoreo y Control de los Riesgos de Corrupción Identificados publicados en la web</t>
  </si>
  <si>
    <t>Implementar un comité multidiciplinario de gestion integral de riesgo</t>
  </si>
  <si>
    <t>Realizar gestion de promocion y divulgacion de los riesgos de corrupcion a cargo de los lideres de procesos</t>
  </si>
  <si>
    <t>Actualización de los formatos del procedimiento de PQR`s en aras de adecuar el mismo a la normatividad y unificar las respuesta de las peticiones verbales y electrónicas</t>
  </si>
  <si>
    <t>Actualización de los Procesos y Procedimientos de la ESSMAR E.S.P.</t>
  </si>
  <si>
    <t>Estructurar un mecanismo de alertas tempranas para prever el vencimiento de los términos de respuestas de PQR`s</t>
  </si>
  <si>
    <t xml:space="preserve">Publicar, difundir y mantener actualizada la información relevante sobre avance de la gestión y de participación ciudadana de la entidad </t>
  </si>
  <si>
    <t>Publicar información relacionada con los resultados y avances de la gestión institucional</t>
  </si>
  <si>
    <t>Efectuar rendición de cuentas a la ciudadanía con la participación de asociaciones, veedurías , organizaciones y comunidad en general.</t>
  </si>
  <si>
    <t>Realizar capacitaciones a servidores, contratistas, personal de aseo y vigilancia  en servicio al ciudadano.</t>
  </si>
  <si>
    <t>Medición y análisis de la satisfacción de los usuarios del servicio de aseo</t>
  </si>
  <si>
    <t>Medición y análisis de la satisfacción de los usuarios de los servicios de acueducto y alcantarillado</t>
  </si>
  <si>
    <t>Medición y análisis de la satisfacción de los usuarios del servicio de alumbrado público</t>
  </si>
  <si>
    <t>Medición y análisis de la satisfacción de los usuarios del Portafolio de Servicios</t>
  </si>
  <si>
    <t xml:space="preserve">Realizar una política de racionalización de tramites. </t>
  </si>
  <si>
    <t xml:space="preserve">Registrar tramites y otros procedimientos administrativos en el aplicativo </t>
  </si>
  <si>
    <t xml:space="preserve">Revisar tramites para verificar si requieren actualización </t>
  </si>
  <si>
    <t>Diseñar y establecer metodología para cuantificar el impacto de las acciones de racionalización para divulgarlas a la ciudadanía.</t>
  </si>
  <si>
    <t xml:space="preserve">Adicionar al interior de la línea de atención al cliente de la ESSMAR ESP la opción de reporte de actos de riesgos de corrupción </t>
  </si>
  <si>
    <t>Secretario General / P.E. Planeación Estratégica y SIG</t>
  </si>
  <si>
    <t>Asesora de Control Interno / Lideres de Procesos</t>
  </si>
  <si>
    <t>( Lideres de los Riesgos)</t>
  </si>
  <si>
    <t>Secretario General / P.U. Atención al Ciudadano</t>
  </si>
  <si>
    <t>Secretario General / P.E. Planeación Estratatégica y SIG / Líderes de Procesos</t>
  </si>
  <si>
    <t>Secretario General / P.U. Atención al Ciudadani</t>
  </si>
  <si>
    <t>( Secretaria General /PU Planeación Estratégica).</t>
  </si>
  <si>
    <t>(Secretaria General /PU Planeación Estratégica).</t>
  </si>
  <si>
    <t>(Secretaria General /PU atención al ciudadano)</t>
  </si>
  <si>
    <t>(Secretaria General /PU atención al ciudadano, Tics, Comunicaciones.)</t>
  </si>
  <si>
    <t>Secretaria General / P.E. TIC's</t>
  </si>
  <si>
    <t>Secretaria General / P.U. Atención al Ciudadano</t>
  </si>
  <si>
    <t>Secretaria General / P.E. TIC's / P.U. Atención al Ciudadano / P.E. Planeación Estratégiga y SIG</t>
  </si>
  <si>
    <t>Subgerencia Corporativa / P.U. Talento Humano</t>
  </si>
  <si>
    <t>(responsables (Secretaria General /PU atención al ciudadano, Tics, Comunicaciones.)</t>
  </si>
  <si>
    <t>(Secretaria General /PU atención al ciudadano, Tics, Comunicaciones, area comercial y atención al cliente.)</t>
  </si>
  <si>
    <t>(Subgerencia corporativa P/u Gestión Documental)</t>
  </si>
  <si>
    <t xml:space="preserve">(Mapa de riesgo de corrupcion actualizado /actualizacion de mapa de riesgo de corrupcion programado)*100% </t>
  </si>
  <si>
    <t xml:space="preserve">(Mapa de riesgo de corrupcion actualizado /Socializacion de mapa de riesgo de corrupcion programado)*100% </t>
  </si>
  <si>
    <t>(N # de seguimiento programados / N # seguimientos ejecutado)100*</t>
  </si>
  <si>
    <t>(N # de procedimiento programados / N # de procedimiento adaptado) *100</t>
  </si>
  <si>
    <t>(sofware estructurado e implementado / sofware programado) *100%</t>
  </si>
  <si>
    <t>(Implementar una politica de racionalizacion de tramite / socializacion de la politica de racionalizacion de tramites) *100%</t>
  </si>
  <si>
    <t>(N # de registros tramitados / N # de procedimientos administrativos en el aplicativo ejecutados ) *100%</t>
  </si>
  <si>
    <t xml:space="preserve">(Revicion de tramites para actualizar/ N # de tramites actualizados ) *100% </t>
  </si>
  <si>
    <t xml:space="preserve">(Diseño y metodologia que cuantifique el impacto de las acciones de racionalizacion / registro de divulgacion  a la cuidadania de las acciones de racionalizacion) *100% </t>
  </si>
  <si>
    <t>(N # de charlas o capacitaciones ralizadas a los diferentes equipo de trabajo / registro de capacitaciones ejecutadas) *100%</t>
  </si>
  <si>
    <t>(Informacion actualizada y publicada en la pagina web / N # de actualizaciones en la pagina web) *100%</t>
  </si>
  <si>
    <t>Tertulias entre la entidad, ciudadanos y organizaciones sociales para rendir cuentas sobre avances y resultados de las metas misionales</t>
  </si>
  <si>
    <t xml:space="preserve">(N # de formatos de procedimientos actualizada / N # de formatos de procedimientos ejecutados) *100% </t>
  </si>
  <si>
    <t>(informes con los resultados y avances de gestion institucional publicados / N # de informes de resultados y avances de gestion institucional publicados) *100%</t>
  </si>
  <si>
    <t>(capacitaciones realizadas / N # de capacitaciones ejecutadas) *100%</t>
  </si>
  <si>
    <t>Niveles de satisfaccion de usuarios %</t>
  </si>
  <si>
    <t>Actualizar la linea de atencion al cliente con la opcion de reporte de actos de riesgos de corrupcion / N # de reportes de actos de riesgos de corrupcion</t>
  </si>
  <si>
    <t xml:space="preserve">(Socializacion de rendicion de cuenta sobre los avances y resultados de las metas misionales / N # de evidencias  realizadas) *100% </t>
  </si>
  <si>
    <t>Incluir en el botón de transparencia de la página web el botón para reporte de los actos de corrupción y afectación a la transparencia y notificarlo a los grupos de valor de la ESSMAR ESP.</t>
  </si>
  <si>
    <t xml:space="preserve">(Actualizar pagina web con el boton de reporte de actos de corrupcion y afectacion a la empresa / N # de notificaciones recibidas por los grupos de valores) </t>
  </si>
  <si>
    <t xml:space="preserve">Actualizacion de las TRD </t>
  </si>
  <si>
    <t xml:space="preserve">Estructurar proceso de digitalización física que reposa en la ESSMAR ESP </t>
  </si>
  <si>
    <t>N # de espedientes organizados por cada dependencia</t>
  </si>
  <si>
    <t>(Lideres de los procesos)</t>
  </si>
  <si>
    <t>1er reporte</t>
  </si>
  <si>
    <t>2do reporte</t>
  </si>
  <si>
    <t>3er reporte</t>
  </si>
  <si>
    <t>3ro reporte</t>
  </si>
  <si>
    <t xml:space="preserve">(N # de rendicion de cuentas programada / N # rendicion de cuetas ejecutadas) *100% </t>
  </si>
  <si>
    <t>  Revisión ajuste y aprobación de las TRD enviadas por las dependencias</t>
  </si>
  <si>
    <t>REPORTE TOTAL</t>
  </si>
  <si>
    <t>% EJECUTADO</t>
  </si>
  <si>
    <t>% PROGRAMADO</t>
  </si>
  <si>
    <t>Gestión de Riesgo</t>
  </si>
  <si>
    <t>Racionalización de Trámites</t>
  </si>
  <si>
    <t>Rendición de Cuentas</t>
  </si>
  <si>
    <t>Estrategias de Servicio al Ciudadano e implementación de la Ley de Transparencia y Atención al Ciudadano</t>
  </si>
  <si>
    <t>RENDICION DE CUENTA</t>
  </si>
  <si>
    <t xml:space="preserve">ANALISIS </t>
  </si>
  <si>
    <t xml:space="preserve">Establecer el comité multidiciplinario de gestion integral de riesgo </t>
  </si>
  <si>
    <r>
      <rPr>
        <b/>
        <sz val="22"/>
        <color theme="1"/>
        <rFont val="Arial Narrow"/>
        <family val="2"/>
      </rPr>
      <t>INTRODUCCION</t>
    </r>
    <r>
      <rPr>
        <sz val="22"/>
        <color theme="1"/>
        <rFont val="Arial Narrow"/>
        <family val="2"/>
      </rPr>
      <t xml:space="preserve"> </t>
    </r>
    <r>
      <rPr>
        <sz val="11"/>
        <color theme="1"/>
        <rFont val="Arial Narrow"/>
        <family val="2"/>
      </rPr>
      <t xml:space="preserve">
El presente documento parte de cada una de las directrices que hacen parte anticorrupcion y de atencion al ciudadano de la Empresa de servicios publicos del districto de Santa Marta ESSMAR E.S.P.
Como lo son 1) Mapa de Riesgo y de Corrupcion y las medidads para controlarlos y evitarlos. 2) Medidas anti tramite, 3)rendiccion de cuenta, 4) mecanismo para la mejora y atencion al ciudadano, en el que se desarrollan actividades encaminadas al cumplimiento de la ley y mejoramiento continuo de la gestion.</t>
    </r>
  </si>
  <si>
    <r>
      <rPr>
        <b/>
        <sz val="22"/>
        <color theme="1"/>
        <rFont val="Arial Narrow"/>
        <family val="2"/>
      </rPr>
      <t>OBJETIVO</t>
    </r>
    <r>
      <rPr>
        <sz val="11"/>
        <color theme="1"/>
        <rFont val="Arial Narrow"/>
        <family val="2"/>
      </rPr>
      <t xml:space="preserve">
Identificar y establecer estrategias que permitan mejorar el control de la gestion  en la ESSMAR E.S.P. Enfocados hacia la lucha contra la corrupcion y asi mismo crear mecanismo de participacion al ciudadano con nuestra entidad.</t>
    </r>
  </si>
  <si>
    <r>
      <rPr>
        <b/>
        <sz val="22"/>
        <color theme="1"/>
        <rFont val="Arial Narrow"/>
        <family val="2"/>
      </rPr>
      <t xml:space="preserve">JUSTIFICACION </t>
    </r>
    <r>
      <rPr>
        <sz val="11"/>
        <color theme="1"/>
        <rFont val="Arial Narrow"/>
        <family val="2"/>
      </rPr>
      <t xml:space="preserve">
El plan anticorrupcion y atencion al ciudadano, es una herramienta que permite mejorar la gestion de la ESSMAR. E.S.P. En aras de ejercer
estrategias contra la corrupcion que permita un mejoramiento en los procesos internos que afecten el cumplimiento de nuestros objetivos misionales y 
asi dar cumplimiento a lo establecido en el articulo 73 y 76 de la ley 1474 de 2011, mediante el decreto 2641 del 2012.</t>
    </r>
  </si>
  <si>
    <t xml:space="preserve">
ANTICORRUPCIÓN 
Y DE ATENCIÓN AL CIUDADANO 2020
</t>
  </si>
  <si>
    <t xml:space="preserve">INFORME PLAN 
ANTICORRUPCIÓN Y DE ATENCIÓN AL CIUDADANO 2020
</t>
  </si>
  <si>
    <t xml:space="preserve">RECOMENDACIONES </t>
  </si>
  <si>
    <t>PARTICIPACION POR DIRECTRICES
1 INFORME</t>
  </si>
  <si>
    <t>PARTICIPACION POR DIRECTRICES
2 INFORME</t>
  </si>
  <si>
    <t>PARTICIPACION POR DIRECTRICES
3 INFORME</t>
  </si>
  <si>
    <t>TOTAL EJECUTADO</t>
  </si>
  <si>
    <t xml:space="preserve">TOTAL EJECUTADO </t>
  </si>
  <si>
    <t xml:space="preserve">ESTRATEGIA DE SERVICIO AL CIUDADANO E IMPLEMENTACION DE LA LEY DE TRANSPARENCIA Y ATENCION AL CIUDADANO </t>
  </si>
  <si>
    <t xml:space="preserve"> ENTREGA POR  ACTIVIDAD</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</si>
</sst>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b/>
      <sz val="12"/>
      <color indexed="81"/>
      <name val="Tahoma"/>
      <family val="2"/>
    </font>
    <font>
      <sz val="12"/>
      <color indexed="81"/>
      <name val="Tahoma"/>
      <family val="2"/>
    </font>
    <font>
      <b/>
      <sz val="20"/>
      <color theme="1"/>
      <name val="Calibri"/>
      <family val="2"/>
      <scheme val="minor"/>
    </font>
    <font>
      <sz val="20"/>
      <color theme="1"/>
      <name val="Calibri"/>
      <family val="2"/>
      <scheme val="minor"/>
    </font>
    <font>
      <sz val="12"/>
      <color theme="1"/>
      <name val="Calibri"/>
      <family val="2"/>
      <scheme val="minor"/>
    </font>
    <font>
      <u/>
      <sz val="11"/>
      <color theme="10"/>
      <name val="Calibri"/>
      <family val="2"/>
      <scheme val="minor"/>
    </font>
    <font>
      <b/>
      <sz val="12"/>
      <color theme="1"/>
      <name val="Arial Narrow"/>
      <family val="2"/>
    </font>
    <font>
      <sz val="10"/>
      <color theme="1"/>
      <name val="Arial Narrow"/>
      <family val="2"/>
    </font>
    <font>
      <b/>
      <sz val="10"/>
      <color theme="1"/>
      <name val="Arial Narrow"/>
      <family val="2"/>
    </font>
    <font>
      <sz val="10"/>
      <name val="Arial Narrow"/>
      <family val="2"/>
    </font>
    <font>
      <b/>
      <sz val="10"/>
      <name val="Arial Narrow"/>
      <family val="2"/>
    </font>
    <font>
      <b/>
      <sz val="20"/>
      <color theme="1"/>
      <name val="Arial Narrow"/>
      <family val="2"/>
    </font>
    <font>
      <b/>
      <i/>
      <sz val="12"/>
      <color theme="1"/>
      <name val="Arial Narrow"/>
      <family val="2"/>
    </font>
    <font>
      <sz val="12"/>
      <color theme="1"/>
      <name val="Arial Narrow"/>
      <family val="2"/>
    </font>
    <font>
      <b/>
      <sz val="22"/>
      <color theme="1"/>
      <name val="Arial Narrow"/>
      <family val="2"/>
    </font>
    <font>
      <sz val="11"/>
      <color theme="1"/>
      <name val="Arial Narrow"/>
      <family val="2"/>
    </font>
    <font>
      <sz val="22"/>
      <color theme="1"/>
      <name val="Arial Narrow"/>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theme="4"/>
      </top>
      <bottom style="thin">
        <color rgb="FF00B0F0"/>
      </bottom>
      <diagonal/>
    </border>
    <border>
      <left/>
      <right style="thin">
        <color indexed="64"/>
      </right>
      <top style="thin">
        <color theme="4"/>
      </top>
      <bottom style="thin">
        <color rgb="FF00B0F0"/>
      </bottom>
      <diagonal/>
    </border>
    <border>
      <left/>
      <right style="thin">
        <color theme="4"/>
      </right>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style="thin">
        <color theme="4"/>
      </left>
      <right/>
      <top/>
      <bottom style="thin">
        <color theme="4"/>
      </bottom>
      <diagonal/>
    </border>
    <border>
      <left/>
      <right style="thin">
        <color theme="4"/>
      </right>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style="thin">
        <color theme="4"/>
      </left>
      <right/>
      <top style="thin">
        <color rgb="FF00B0F0"/>
      </top>
      <bottom style="thin">
        <color theme="4"/>
      </bottom>
      <diagonal/>
    </border>
    <border>
      <left/>
      <right/>
      <top style="thin">
        <color rgb="FF00B0F0"/>
      </top>
      <bottom style="thin">
        <color theme="4"/>
      </bottom>
      <diagonal/>
    </border>
    <border>
      <left/>
      <right style="thin">
        <color indexed="64"/>
      </right>
      <top style="thin">
        <color rgb="FF00B0F0"/>
      </top>
      <bottom style="thin">
        <color theme="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thin">
        <color rgb="FF0070C0"/>
      </left>
      <right style="thin">
        <color rgb="FF0070C0"/>
      </right>
      <top style="thin">
        <color rgb="FF0070C0"/>
      </top>
      <bottom style="thin">
        <color rgb="FF0070C0"/>
      </bottom>
      <diagonal/>
    </border>
    <border>
      <left style="medium">
        <color rgb="FF0070C0"/>
      </left>
      <right style="thin">
        <color indexed="64"/>
      </right>
      <top/>
      <bottom style="medium">
        <color rgb="FF0070C0"/>
      </bottom>
      <diagonal/>
    </border>
    <border>
      <left style="thin">
        <color indexed="64"/>
      </left>
      <right style="thin">
        <color indexed="64"/>
      </right>
      <top/>
      <bottom style="medium">
        <color rgb="FF0070C0"/>
      </bottom>
      <diagonal/>
    </border>
    <border>
      <left style="thin">
        <color indexed="64"/>
      </left>
      <right style="medium">
        <color rgb="FF0070C0"/>
      </right>
      <top/>
      <bottom style="medium">
        <color rgb="FF0070C0"/>
      </bottom>
      <diagonal/>
    </border>
    <border>
      <left style="medium">
        <color rgb="FF0070C0"/>
      </left>
      <right style="thin">
        <color rgb="FF0070C0"/>
      </right>
      <top style="medium">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thin">
        <color rgb="FF0070C0"/>
      </left>
      <right/>
      <top style="thin">
        <color rgb="FF0070C0"/>
      </top>
      <bottom style="thin">
        <color rgb="FF0070C0"/>
      </bottom>
      <diagonal/>
    </border>
    <border>
      <left style="medium">
        <color rgb="FF0070C0"/>
      </left>
      <right style="thin">
        <color rgb="FF0070C0"/>
      </right>
      <top/>
      <bottom style="thin">
        <color rgb="FF0070C0"/>
      </bottom>
      <diagonal/>
    </border>
    <border>
      <left style="thin">
        <color rgb="FF0070C0"/>
      </left>
      <right style="thin">
        <color rgb="FF0070C0"/>
      </right>
      <top/>
      <bottom style="thin">
        <color rgb="FF0070C0"/>
      </bottom>
      <diagonal/>
    </border>
    <border>
      <left style="thin">
        <color rgb="FF0070C0"/>
      </left>
      <right style="medium">
        <color rgb="FF0070C0"/>
      </right>
      <top/>
      <bottom style="thin">
        <color rgb="FF0070C0"/>
      </bottom>
      <diagonal/>
    </border>
    <border>
      <left style="medium">
        <color rgb="FF0070C0"/>
      </left>
      <right style="thin">
        <color rgb="FF0070C0"/>
      </right>
      <top style="medium">
        <color rgb="FF0070C0"/>
      </top>
      <bottom style="medium">
        <color rgb="FF0070C0"/>
      </bottom>
      <diagonal/>
    </border>
    <border>
      <left style="thin">
        <color rgb="FF0070C0"/>
      </left>
      <right style="thin">
        <color rgb="FF0070C0"/>
      </right>
      <top style="medium">
        <color rgb="FF0070C0"/>
      </top>
      <bottom style="medium">
        <color rgb="FF0070C0"/>
      </bottom>
      <diagonal/>
    </border>
    <border>
      <left style="thin">
        <color rgb="FF0070C0"/>
      </left>
      <right style="medium">
        <color rgb="FF0070C0"/>
      </right>
      <top style="medium">
        <color rgb="FF0070C0"/>
      </top>
      <bottom style="medium">
        <color rgb="FF0070C0"/>
      </bottom>
      <diagonal/>
    </border>
    <border>
      <left style="medium">
        <color rgb="FF0070C0"/>
      </left>
      <right style="medium">
        <color rgb="FF0070C0"/>
      </right>
      <top/>
      <bottom style="medium">
        <color rgb="FF0070C0"/>
      </bottom>
      <diagonal/>
    </border>
    <border>
      <left style="thin">
        <color rgb="FF0070C0"/>
      </left>
      <right/>
      <top style="medium">
        <color rgb="FF0070C0"/>
      </top>
      <bottom style="medium">
        <color rgb="FF0070C0"/>
      </bottom>
      <diagonal/>
    </border>
    <border>
      <left/>
      <right style="thin">
        <color rgb="FF0070C0"/>
      </right>
      <top style="medium">
        <color rgb="FF0070C0"/>
      </top>
      <bottom style="medium">
        <color rgb="FF0070C0"/>
      </bottom>
      <diagonal/>
    </border>
    <border>
      <left style="thin">
        <color rgb="FF0070C0"/>
      </left>
      <right/>
      <top/>
      <bottom style="thin">
        <color rgb="FF0070C0"/>
      </bottom>
      <diagonal/>
    </border>
    <border>
      <left style="thin">
        <color rgb="FF0070C0"/>
      </left>
      <right/>
      <top style="thin">
        <color rgb="FF0070C0"/>
      </top>
      <bottom style="medium">
        <color rgb="FF0070C0"/>
      </bottom>
      <diagonal/>
    </border>
    <border>
      <left style="medium">
        <color rgb="FF0070C0"/>
      </left>
      <right style="medium">
        <color rgb="FF0070C0"/>
      </right>
      <top style="medium">
        <color rgb="FF0070C0"/>
      </top>
      <bottom style="medium">
        <color rgb="FF0070C0"/>
      </bottom>
      <diagonal/>
    </border>
    <border>
      <left style="medium">
        <color rgb="FF0070C0"/>
      </left>
      <right style="medium">
        <color rgb="FF0070C0"/>
      </right>
      <top/>
      <bottom style="thin">
        <color rgb="FF0070C0"/>
      </bottom>
      <diagonal/>
    </border>
    <border>
      <left style="medium">
        <color rgb="FF0070C0"/>
      </left>
      <right style="medium">
        <color rgb="FF0070C0"/>
      </right>
      <top style="thin">
        <color rgb="FF0070C0"/>
      </top>
      <bottom style="thin">
        <color rgb="FF0070C0"/>
      </bottom>
      <diagonal/>
    </border>
    <border>
      <left style="medium">
        <color rgb="FF0070C0"/>
      </left>
      <right style="medium">
        <color rgb="FF0070C0"/>
      </right>
      <top style="thin">
        <color rgb="FF0070C0"/>
      </top>
      <bottom style="medium">
        <color rgb="FF0070C0"/>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9" fillId="0" borderId="0"/>
    <xf numFmtId="0" fontId="10" fillId="0" borderId="0" applyNumberFormat="0" applyFill="0" applyBorder="0" applyAlignment="0" applyProtection="0"/>
  </cellStyleXfs>
  <cellXfs count="257">
    <xf numFmtId="0" fontId="0" fillId="0" borderId="0" xfId="0"/>
    <xf numFmtId="0" fontId="0" fillId="2" borderId="1" xfId="0" applyFill="1" applyBorder="1" applyAlignment="1"/>
    <xf numFmtId="0" fontId="2" fillId="0" borderId="0" xfId="0" applyFont="1" applyAlignment="1">
      <alignment horizontal="center" vertical="center"/>
    </xf>
    <xf numFmtId="0" fontId="0" fillId="0" borderId="0" xfId="0" applyAlignment="1">
      <alignment horizontal="left" vertical="center"/>
    </xf>
    <xf numFmtId="0" fontId="0" fillId="0" borderId="0" xfId="0" applyBorder="1"/>
    <xf numFmtId="0" fontId="0" fillId="0" borderId="0" xfId="0" applyAlignment="1">
      <alignment horizontal="left"/>
    </xf>
    <xf numFmtId="9" fontId="0" fillId="0" borderId="0" xfId="0" applyNumberFormat="1" applyAlignment="1">
      <alignment horizontal="center"/>
    </xf>
    <xf numFmtId="9" fontId="2" fillId="0" borderId="0" xfId="0" applyNumberFormat="1" applyFont="1" applyAlignment="1">
      <alignment horizontal="center" vertical="center"/>
    </xf>
    <xf numFmtId="9" fontId="2" fillId="0" borderId="4" xfId="0" applyNumberFormat="1" applyFont="1" applyBorder="1" applyAlignment="1">
      <alignment horizontal="center" vertical="center"/>
    </xf>
    <xf numFmtId="9" fontId="0" fillId="0" borderId="0" xfId="0" applyNumberFormat="1"/>
    <xf numFmtId="9" fontId="0" fillId="0" borderId="0" xfId="0" applyNumberFormat="1" applyAlignment="1">
      <alignment horizontal="center" vertical="center"/>
    </xf>
    <xf numFmtId="9" fontId="0" fillId="2" borderId="1" xfId="0" applyNumberFormat="1" applyFill="1" applyBorder="1" applyAlignment="1">
      <alignment vertical="center"/>
    </xf>
    <xf numFmtId="9" fontId="0" fillId="0" borderId="4" xfId="0" applyNumberFormat="1" applyBorder="1" applyAlignment="1">
      <alignment horizontal="center"/>
    </xf>
    <xf numFmtId="0" fontId="12" fillId="0" borderId="0" xfId="0" applyFont="1"/>
    <xf numFmtId="0" fontId="12" fillId="0" borderId="0" xfId="0" applyFont="1" applyAlignment="1">
      <alignment horizontal="left" vertical="center"/>
    </xf>
    <xf numFmtId="0" fontId="12" fillId="0" borderId="0" xfId="0" applyFont="1" applyAlignment="1">
      <alignment horizontal="left"/>
    </xf>
    <xf numFmtId="0" fontId="13" fillId="0" borderId="0" xfId="0" applyFont="1" applyAlignment="1">
      <alignment horizontal="center" vertical="center"/>
    </xf>
    <xf numFmtId="9" fontId="13" fillId="0" borderId="0" xfId="0" applyNumberFormat="1" applyFont="1" applyAlignment="1">
      <alignment horizontal="center" vertical="center"/>
    </xf>
    <xf numFmtId="9" fontId="12" fillId="0" borderId="0" xfId="0" applyNumberFormat="1" applyFont="1" applyAlignment="1">
      <alignment horizontal="center" vertical="center"/>
    </xf>
    <xf numFmtId="9" fontId="12" fillId="0" borderId="0" xfId="0" applyNumberFormat="1" applyFont="1" applyAlignment="1">
      <alignment horizontal="center"/>
    </xf>
    <xf numFmtId="0" fontId="13" fillId="2" borderId="5" xfId="0" applyFont="1" applyFill="1" applyBorder="1" applyAlignment="1">
      <alignment horizontal="center" vertical="center"/>
    </xf>
    <xf numFmtId="0" fontId="13" fillId="2" borderId="3" xfId="0" applyFont="1" applyFill="1" applyBorder="1" applyAlignment="1">
      <alignment horizontal="left" vertical="center"/>
    </xf>
    <xf numFmtId="0" fontId="13" fillId="2" borderId="44" xfId="0" applyFont="1" applyFill="1" applyBorder="1" applyAlignment="1">
      <alignment horizontal="center" vertical="center" wrapText="1"/>
    </xf>
    <xf numFmtId="0" fontId="13" fillId="2" borderId="3" xfId="0" applyFont="1" applyFill="1" applyBorder="1" applyAlignment="1">
      <alignment horizontal="center" vertical="center"/>
    </xf>
    <xf numFmtId="9" fontId="13" fillId="2" borderId="44" xfId="1" applyNumberFormat="1" applyFont="1" applyFill="1" applyBorder="1" applyAlignment="1">
      <alignment horizontal="center" vertical="center" wrapText="1"/>
    </xf>
    <xf numFmtId="9" fontId="13" fillId="2" borderId="3" xfId="0" applyNumberFormat="1" applyFont="1" applyFill="1" applyBorder="1" applyAlignment="1">
      <alignment horizontal="center" vertical="center" wrapText="1"/>
    </xf>
    <xf numFmtId="0" fontId="13" fillId="2" borderId="4" xfId="0" applyFont="1" applyFill="1" applyBorder="1" applyAlignment="1">
      <alignment horizontal="center" vertical="center"/>
    </xf>
    <xf numFmtId="9" fontId="13" fillId="2" borderId="5" xfId="0" applyNumberFormat="1" applyFont="1" applyFill="1" applyBorder="1" applyAlignment="1">
      <alignment horizontal="center" vertical="center" wrapText="1"/>
    </xf>
    <xf numFmtId="0" fontId="13" fillId="2" borderId="62" xfId="0" applyFont="1" applyFill="1" applyBorder="1" applyAlignment="1">
      <alignment horizontal="center" vertical="center"/>
    </xf>
    <xf numFmtId="0" fontId="12" fillId="0" borderId="14" xfId="0" applyFont="1" applyBorder="1" applyAlignment="1">
      <alignment horizontal="left" vertical="center" wrapText="1"/>
    </xf>
    <xf numFmtId="0" fontId="14" fillId="3" borderId="23" xfId="3" applyFont="1" applyFill="1" applyBorder="1" applyAlignment="1">
      <alignment horizontal="left" vertical="center" wrapText="1"/>
    </xf>
    <xf numFmtId="0" fontId="14" fillId="3" borderId="21" xfId="3" applyFont="1" applyFill="1" applyBorder="1" applyAlignment="1">
      <alignment vertical="center" wrapText="1"/>
    </xf>
    <xf numFmtId="9" fontId="15" fillId="0" borderId="17" xfId="3" applyNumberFormat="1" applyFont="1" applyFill="1" applyBorder="1" applyAlignment="1">
      <alignment horizontal="center" vertical="center" wrapText="1"/>
    </xf>
    <xf numFmtId="9" fontId="12" fillId="0" borderId="14" xfId="0" applyNumberFormat="1" applyFont="1" applyBorder="1" applyAlignment="1">
      <alignment horizontal="center" vertical="center"/>
    </xf>
    <xf numFmtId="9" fontId="12" fillId="0" borderId="6" xfId="0" applyNumberFormat="1" applyFont="1" applyBorder="1" applyAlignment="1">
      <alignment horizontal="center" vertical="center"/>
    </xf>
    <xf numFmtId="0" fontId="12" fillId="0" borderId="63" xfId="0" applyFont="1" applyBorder="1"/>
    <xf numFmtId="0" fontId="12" fillId="3" borderId="20" xfId="2" applyFont="1" applyFill="1" applyBorder="1" applyAlignment="1">
      <alignment horizontal="left" vertical="center" wrapText="1"/>
    </xf>
    <xf numFmtId="0" fontId="14" fillId="3" borderId="1" xfId="3" applyFont="1" applyFill="1" applyBorder="1" applyAlignment="1">
      <alignment horizontal="left" vertical="center" wrapText="1"/>
    </xf>
    <xf numFmtId="9" fontId="15" fillId="0" borderId="18" xfId="3" applyNumberFormat="1" applyFont="1" applyFill="1" applyBorder="1" applyAlignment="1">
      <alignment horizontal="center" vertical="center" wrapText="1"/>
    </xf>
    <xf numFmtId="9" fontId="12" fillId="0" borderId="15" xfId="0" applyNumberFormat="1" applyFont="1" applyBorder="1" applyAlignment="1">
      <alignment horizontal="center" vertical="center"/>
    </xf>
    <xf numFmtId="9" fontId="12" fillId="0" borderId="1" xfId="0" applyNumberFormat="1" applyFont="1" applyBorder="1" applyAlignment="1">
      <alignment horizontal="center" vertical="center"/>
    </xf>
    <xf numFmtId="0" fontId="12" fillId="0" borderId="38" xfId="0" applyFont="1" applyBorder="1"/>
    <xf numFmtId="9" fontId="12" fillId="0" borderId="16" xfId="0" applyNumberFormat="1" applyFont="1" applyBorder="1" applyAlignment="1">
      <alignment horizontal="center" vertical="center"/>
    </xf>
    <xf numFmtId="9" fontId="12" fillId="0" borderId="12" xfId="0" applyNumberFormat="1" applyFont="1" applyBorder="1" applyAlignment="1">
      <alignment horizontal="center" vertical="center"/>
    </xf>
    <xf numFmtId="0" fontId="12" fillId="0" borderId="60" xfId="0" applyFont="1" applyBorder="1"/>
    <xf numFmtId="9" fontId="15" fillId="0" borderId="40" xfId="3" applyNumberFormat="1" applyFont="1" applyFill="1" applyBorder="1" applyAlignment="1">
      <alignment horizontal="center" vertical="center" wrapText="1"/>
    </xf>
    <xf numFmtId="9" fontId="13" fillId="0" borderId="40" xfId="0" applyNumberFormat="1" applyFont="1" applyBorder="1" applyAlignment="1">
      <alignment horizontal="center" vertical="center"/>
    </xf>
    <xf numFmtId="0" fontId="12" fillId="0" borderId="41" xfId="0" applyFont="1" applyFill="1" applyBorder="1" applyAlignment="1">
      <alignment horizontal="left" vertical="center" wrapText="1"/>
    </xf>
    <xf numFmtId="0" fontId="12" fillId="0" borderId="39" xfId="0" applyFont="1" applyFill="1" applyBorder="1" applyAlignment="1">
      <alignment horizontal="left" vertical="center" wrapText="1"/>
    </xf>
    <xf numFmtId="0" fontId="12" fillId="0" borderId="39" xfId="0" applyFont="1" applyBorder="1" applyAlignment="1">
      <alignment vertical="center" wrapText="1"/>
    </xf>
    <xf numFmtId="0" fontId="13" fillId="0" borderId="42" xfId="0" applyFont="1" applyBorder="1" applyAlignment="1">
      <alignment horizontal="center" vertical="center" wrapText="1"/>
    </xf>
    <xf numFmtId="9" fontId="13" fillId="0" borderId="19" xfId="0" applyNumberFormat="1" applyFont="1" applyBorder="1" applyAlignment="1">
      <alignment horizontal="center" vertical="center"/>
    </xf>
    <xf numFmtId="0" fontId="12" fillId="0" borderId="7" xfId="0" applyFont="1" applyBorder="1" applyAlignment="1">
      <alignment vertical="center" wrapText="1"/>
    </xf>
    <xf numFmtId="9" fontId="15" fillId="0" borderId="47" xfId="3" applyNumberFormat="1" applyFont="1" applyFill="1" applyBorder="1" applyAlignment="1">
      <alignment horizontal="center" vertical="center" wrapText="1"/>
    </xf>
    <xf numFmtId="0" fontId="12" fillId="0" borderId="46" xfId="0" applyFont="1" applyBorder="1" applyAlignment="1">
      <alignment vertical="center" wrapText="1"/>
    </xf>
    <xf numFmtId="9" fontId="12" fillId="0" borderId="45" xfId="0" applyNumberFormat="1" applyFont="1" applyBorder="1" applyAlignment="1">
      <alignment horizontal="center" vertical="center"/>
    </xf>
    <xf numFmtId="9" fontId="12" fillId="0" borderId="23" xfId="0" applyNumberFormat="1" applyFont="1" applyBorder="1" applyAlignment="1">
      <alignment horizontal="center" vertical="center"/>
    </xf>
    <xf numFmtId="0" fontId="12" fillId="0" borderId="55" xfId="0" applyFont="1" applyBorder="1"/>
    <xf numFmtId="0" fontId="12" fillId="0" borderId="15" xfId="0" applyFont="1" applyBorder="1" applyAlignment="1">
      <alignment horizontal="left" vertical="center" wrapText="1"/>
    </xf>
    <xf numFmtId="0" fontId="12" fillId="0" borderId="1" xfId="0" applyFont="1" applyBorder="1" applyAlignment="1">
      <alignment horizontal="left" vertical="center" wrapText="1"/>
    </xf>
    <xf numFmtId="0" fontId="12" fillId="0" borderId="9" xfId="0" applyFont="1" applyBorder="1" applyAlignment="1">
      <alignment vertical="center" wrapText="1"/>
    </xf>
    <xf numFmtId="0" fontId="15" fillId="0" borderId="38" xfId="3" applyFont="1" applyFill="1" applyBorder="1" applyAlignment="1">
      <alignment horizontal="center" vertical="center" wrapText="1"/>
    </xf>
    <xf numFmtId="0" fontId="13" fillId="0" borderId="59" xfId="0" applyFont="1" applyBorder="1" applyAlignment="1">
      <alignment horizontal="center" vertical="center" wrapText="1"/>
    </xf>
    <xf numFmtId="9" fontId="13" fillId="0" borderId="18" xfId="0" applyNumberFormat="1" applyFont="1" applyBorder="1" applyAlignment="1">
      <alignment horizontal="center" vertical="center"/>
    </xf>
    <xf numFmtId="0" fontId="12" fillId="0" borderId="13" xfId="0" applyFont="1" applyBorder="1" applyAlignment="1">
      <alignment vertical="center" wrapText="1"/>
    </xf>
    <xf numFmtId="0" fontId="12" fillId="0" borderId="9" xfId="0" applyFont="1" applyBorder="1" applyAlignment="1">
      <alignment horizontal="center" vertical="center" wrapText="1"/>
    </xf>
    <xf numFmtId="0" fontId="12" fillId="0" borderId="11" xfId="0" applyFont="1" applyBorder="1" applyAlignment="1">
      <alignment vertical="center" wrapText="1"/>
    </xf>
    <xf numFmtId="9" fontId="12" fillId="0" borderId="22" xfId="0" applyNumberFormat="1" applyFont="1" applyBorder="1" applyAlignment="1">
      <alignment horizontal="center" vertical="center"/>
    </xf>
    <xf numFmtId="9" fontId="12" fillId="0" borderId="10" xfId="0" applyNumberFormat="1" applyFont="1" applyBorder="1" applyAlignment="1">
      <alignment horizontal="center" vertical="center"/>
    </xf>
    <xf numFmtId="9" fontId="12" fillId="0" borderId="54" xfId="0" applyNumberFormat="1" applyFont="1" applyBorder="1" applyAlignment="1">
      <alignment horizontal="center" vertical="center"/>
    </xf>
    <xf numFmtId="9" fontId="12" fillId="0" borderId="53" xfId="0" applyNumberFormat="1" applyFont="1" applyBorder="1" applyAlignment="1">
      <alignment horizontal="center" vertical="center"/>
    </xf>
    <xf numFmtId="0" fontId="12" fillId="0" borderId="59" xfId="0" applyFont="1" applyBorder="1"/>
    <xf numFmtId="9" fontId="12" fillId="0" borderId="8" xfId="0" applyNumberFormat="1" applyFont="1" applyBorder="1" applyAlignment="1">
      <alignment horizontal="center" vertical="center"/>
    </xf>
    <xf numFmtId="0" fontId="12" fillId="0" borderId="20" xfId="0" applyFont="1" applyBorder="1" applyAlignment="1">
      <alignment vertical="center" wrapText="1"/>
    </xf>
    <xf numFmtId="0" fontId="12" fillId="0" borderId="64" xfId="0" applyFont="1" applyFill="1" applyBorder="1" applyAlignment="1">
      <alignment horizontal="left" vertical="center" wrapText="1"/>
    </xf>
    <xf numFmtId="0" fontId="12" fillId="0" borderId="48" xfId="0" applyFont="1" applyBorder="1" applyAlignment="1">
      <alignment horizontal="left" vertical="center" wrapText="1"/>
    </xf>
    <xf numFmtId="0" fontId="12" fillId="0" borderId="49" xfId="0" applyFont="1" applyBorder="1" applyAlignment="1">
      <alignment vertical="center" wrapText="1"/>
    </xf>
    <xf numFmtId="0" fontId="15" fillId="0" borderId="42" xfId="3" applyFont="1" applyFill="1" applyBorder="1" applyAlignment="1">
      <alignment horizontal="center" vertical="center" wrapText="1"/>
    </xf>
    <xf numFmtId="9" fontId="15" fillId="0" borderId="19" xfId="3" applyNumberFormat="1" applyFont="1" applyFill="1" applyBorder="1" applyAlignment="1">
      <alignment horizontal="center" vertical="center" wrapText="1"/>
    </xf>
    <xf numFmtId="0" fontId="12" fillId="0" borderId="0" xfId="0" applyFont="1" applyBorder="1" applyAlignment="1">
      <alignment horizontal="left" vertical="center" wrapText="1"/>
    </xf>
    <xf numFmtId="0" fontId="12" fillId="0" borderId="9" xfId="0" applyFont="1" applyBorder="1" applyAlignment="1">
      <alignment vertical="center"/>
    </xf>
    <xf numFmtId="0" fontId="13" fillId="0" borderId="18" xfId="0" applyFont="1" applyBorder="1" applyAlignment="1">
      <alignment horizontal="center" vertical="center" wrapText="1"/>
    </xf>
    <xf numFmtId="9" fontId="13" fillId="0" borderId="18" xfId="0" applyNumberFormat="1" applyFont="1" applyFill="1" applyBorder="1" applyAlignment="1">
      <alignment horizontal="center" vertical="center"/>
    </xf>
    <xf numFmtId="0" fontId="12" fillId="0" borderId="8" xfId="0" applyFont="1" applyBorder="1" applyAlignment="1">
      <alignment horizontal="left" vertical="center" wrapText="1"/>
    </xf>
    <xf numFmtId="0" fontId="12" fillId="0" borderId="13" xfId="0" applyFont="1" applyBorder="1" applyAlignment="1">
      <alignment vertical="center"/>
    </xf>
    <xf numFmtId="0" fontId="12" fillId="0" borderId="11" xfId="0" applyFont="1" applyBorder="1" applyAlignment="1">
      <alignment vertical="center"/>
    </xf>
    <xf numFmtId="0" fontId="13" fillId="2" borderId="2" xfId="0" applyFont="1" applyFill="1" applyBorder="1" applyAlignment="1">
      <alignment horizontal="center" vertical="center"/>
    </xf>
    <xf numFmtId="9" fontId="11" fillId="5" borderId="81" xfId="0" applyNumberFormat="1" applyFont="1" applyFill="1" applyBorder="1" applyAlignment="1">
      <alignment horizontal="center" vertical="center"/>
    </xf>
    <xf numFmtId="0" fontId="0" fillId="0" borderId="0" xfId="0" applyBorder="1" applyAlignment="1">
      <alignment horizontal="center"/>
    </xf>
    <xf numFmtId="0" fontId="0" fillId="0" borderId="0" xfId="0" applyNumberFormat="1" applyAlignment="1">
      <alignment horizontal="center" vertical="center"/>
    </xf>
    <xf numFmtId="10" fontId="18" fillId="3" borderId="76" xfId="0" applyNumberFormat="1" applyFont="1" applyFill="1" applyBorder="1" applyAlignment="1">
      <alignment horizontal="center" vertical="center"/>
    </xf>
    <xf numFmtId="10" fontId="18" fillId="3" borderId="76" xfId="1" applyNumberFormat="1" applyFont="1" applyFill="1" applyBorder="1" applyAlignment="1">
      <alignment horizontal="center" vertical="center"/>
    </xf>
    <xf numFmtId="10" fontId="18" fillId="3" borderId="86" xfId="1" applyNumberFormat="1" applyFont="1" applyFill="1" applyBorder="1" applyAlignment="1">
      <alignment horizontal="center" vertical="center"/>
    </xf>
    <xf numFmtId="0" fontId="0" fillId="0" borderId="0" xfId="0" applyAlignment="1"/>
    <xf numFmtId="0" fontId="7" fillId="0" borderId="0" xfId="0" applyFont="1" applyFill="1" applyBorder="1" applyAlignment="1">
      <alignment horizontal="center"/>
    </xf>
    <xf numFmtId="9" fontId="0" fillId="0" borderId="0" xfId="0" applyNumberFormat="1" applyFill="1" applyBorder="1" applyAlignment="1">
      <alignment vertical="center"/>
    </xf>
    <xf numFmtId="0" fontId="0" fillId="0" borderId="0" xfId="0" applyFill="1" applyBorder="1" applyAlignment="1"/>
    <xf numFmtId="0" fontId="0" fillId="0" borderId="0" xfId="0" applyFill="1" applyBorder="1"/>
    <xf numFmtId="10" fontId="18" fillId="3" borderId="90" xfId="0" applyNumberFormat="1" applyFont="1" applyFill="1" applyBorder="1" applyAlignment="1">
      <alignment horizontal="center" vertical="center"/>
    </xf>
    <xf numFmtId="9" fontId="11" fillId="5" borderId="96" xfId="0" applyNumberFormat="1" applyFont="1" applyFill="1" applyBorder="1" applyAlignment="1">
      <alignment horizontal="center" vertical="center"/>
    </xf>
    <xf numFmtId="10" fontId="2" fillId="0" borderId="95" xfId="0" applyNumberFormat="1" applyFont="1" applyBorder="1" applyAlignment="1">
      <alignment horizontal="center"/>
    </xf>
    <xf numFmtId="9" fontId="2" fillId="0" borderId="77" xfId="0" applyNumberFormat="1" applyFont="1" applyBorder="1" applyAlignment="1">
      <alignment horizontal="center"/>
    </xf>
    <xf numFmtId="9" fontId="11" fillId="5" borderId="100" xfId="0" applyNumberFormat="1" applyFont="1" applyFill="1" applyBorder="1" applyAlignment="1">
      <alignment horizontal="center" vertical="center"/>
    </xf>
    <xf numFmtId="10" fontId="18" fillId="3" borderId="101" xfId="0" applyNumberFormat="1" applyFont="1" applyFill="1" applyBorder="1" applyAlignment="1">
      <alignment horizontal="center" vertical="center"/>
    </xf>
    <xf numFmtId="10" fontId="18" fillId="3" borderId="102" xfId="1" applyNumberFormat="1" applyFont="1" applyFill="1" applyBorder="1" applyAlignment="1">
      <alignment horizontal="center" vertical="center"/>
    </xf>
    <xf numFmtId="10" fontId="18" fillId="3" borderId="103" xfId="1" applyNumberFormat="1" applyFont="1" applyFill="1" applyBorder="1" applyAlignment="1">
      <alignment horizontal="center" vertical="center"/>
    </xf>
    <xf numFmtId="10" fontId="2" fillId="0" borderId="100" xfId="0" applyNumberFormat="1" applyFont="1" applyBorder="1" applyAlignment="1">
      <alignment horizontal="center"/>
    </xf>
    <xf numFmtId="0" fontId="20" fillId="0" borderId="0" xfId="0" applyFont="1" applyAlignment="1">
      <alignment horizontal="left" vertical="top" wrapText="1"/>
    </xf>
    <xf numFmtId="0" fontId="20" fillId="0" borderId="0" xfId="0" applyFont="1" applyAlignment="1">
      <alignment horizontal="left" vertical="top"/>
    </xf>
    <xf numFmtId="0" fontId="16" fillId="2" borderId="73" xfId="0" applyFont="1" applyFill="1" applyBorder="1" applyAlignment="1">
      <alignment horizontal="center" wrapText="1"/>
    </xf>
    <xf numFmtId="0" fontId="16" fillId="2" borderId="74" xfId="0" applyFont="1" applyFill="1" applyBorder="1" applyAlignment="1">
      <alignment horizontal="center"/>
    </xf>
    <xf numFmtId="0" fontId="16" fillId="2" borderId="75" xfId="0" applyFont="1" applyFill="1" applyBorder="1" applyAlignment="1">
      <alignment horizontal="center"/>
    </xf>
    <xf numFmtId="0" fontId="0" fillId="0" borderId="0" xfId="0" applyAlignment="1">
      <alignment horizontal="left" vertical="top" wrapText="1"/>
    </xf>
    <xf numFmtId="0" fontId="0" fillId="0" borderId="0" xfId="0" applyAlignment="1">
      <alignment horizontal="left" vertical="top"/>
    </xf>
    <xf numFmtId="0" fontId="12" fillId="0" borderId="40" xfId="0" applyFont="1" applyBorder="1" applyAlignment="1">
      <alignment horizontal="center"/>
    </xf>
    <xf numFmtId="0" fontId="12" fillId="0" borderId="42" xfId="0" applyFont="1" applyBorder="1" applyAlignment="1">
      <alignment horizontal="center"/>
    </xf>
    <xf numFmtId="0" fontId="12" fillId="0" borderId="47" xfId="0" applyFont="1" applyBorder="1" applyAlignment="1">
      <alignment horizontal="center"/>
    </xf>
    <xf numFmtId="0" fontId="12" fillId="0" borderId="43" xfId="0" applyFont="1" applyBorder="1" applyAlignment="1">
      <alignment horizontal="center"/>
    </xf>
    <xf numFmtId="0" fontId="12" fillId="0" borderId="3" xfId="0" applyFont="1" applyBorder="1" applyAlignment="1">
      <alignment horizontal="center"/>
    </xf>
    <xf numFmtId="0" fontId="12" fillId="0" borderId="50" xfId="0" applyFont="1" applyBorder="1" applyAlignment="1">
      <alignment horizontal="left" vertical="center" wrapText="1"/>
    </xf>
    <xf numFmtId="0" fontId="12" fillId="0" borderId="52" xfId="0" applyFont="1" applyBorder="1" applyAlignment="1">
      <alignment horizontal="left" vertical="center" wrapText="1"/>
    </xf>
    <xf numFmtId="0" fontId="12" fillId="0" borderId="51" xfId="0" applyFont="1" applyBorder="1" applyAlignment="1">
      <alignment horizontal="left" vertical="center" wrapText="1"/>
    </xf>
    <xf numFmtId="0" fontId="12" fillId="0" borderId="12" xfId="0" applyFont="1" applyBorder="1" applyAlignment="1">
      <alignment horizontal="left" vertical="center" wrapText="1"/>
    </xf>
    <xf numFmtId="0" fontId="12" fillId="0" borderId="53" xfId="0" applyFont="1" applyBorder="1" applyAlignment="1">
      <alignment horizontal="left" vertical="center" wrapText="1"/>
    </xf>
    <xf numFmtId="0" fontId="12" fillId="0" borderId="23" xfId="0" applyFont="1" applyBorder="1" applyAlignment="1">
      <alignment horizontal="left" vertical="center" wrapText="1"/>
    </xf>
    <xf numFmtId="0" fontId="15" fillId="0" borderId="40" xfId="3" applyFont="1" applyFill="1" applyBorder="1" applyAlignment="1">
      <alignment horizontal="center" vertical="center" wrapText="1"/>
    </xf>
    <xf numFmtId="0" fontId="15" fillId="0" borderId="42" xfId="3" applyFont="1" applyFill="1" applyBorder="1" applyAlignment="1">
      <alignment horizontal="center" vertical="center" wrapText="1"/>
    </xf>
    <xf numFmtId="0" fontId="15" fillId="0" borderId="47" xfId="3" applyFont="1" applyFill="1" applyBorder="1" applyAlignment="1">
      <alignment horizontal="center" vertical="center" wrapText="1"/>
    </xf>
    <xf numFmtId="0" fontId="12" fillId="0" borderId="58" xfId="0" applyFont="1" applyBorder="1" applyAlignment="1">
      <alignment horizontal="left" vertical="center" wrapText="1"/>
    </xf>
    <xf numFmtId="0" fontId="12" fillId="0" borderId="48" xfId="0" applyFont="1" applyBorder="1" applyAlignment="1">
      <alignment horizontal="left" vertical="center" wrapText="1"/>
    </xf>
    <xf numFmtId="0" fontId="13" fillId="0" borderId="42"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43" xfId="0" applyFont="1" applyBorder="1" applyAlignment="1">
      <alignment horizontal="center" vertical="center" wrapText="1"/>
    </xf>
    <xf numFmtId="0" fontId="12" fillId="0" borderId="12" xfId="0" applyFont="1" applyBorder="1" applyAlignment="1">
      <alignment horizontal="left" vertical="center"/>
    </xf>
    <xf numFmtId="0" fontId="12" fillId="0" borderId="53" xfId="0" applyFont="1" applyBorder="1" applyAlignment="1">
      <alignment horizontal="left" vertical="center"/>
    </xf>
    <xf numFmtId="0" fontId="12" fillId="0" borderId="23" xfId="0" applyFont="1" applyBorder="1" applyAlignment="1">
      <alignment horizontal="left" vertical="center"/>
    </xf>
    <xf numFmtId="0" fontId="15" fillId="0" borderId="60" xfId="3" applyFont="1" applyFill="1" applyBorder="1" applyAlignment="1">
      <alignment horizontal="center" vertical="center" wrapText="1"/>
    </xf>
    <xf numFmtId="0" fontId="15" fillId="0" borderId="59" xfId="3" applyFont="1" applyFill="1" applyBorder="1" applyAlignment="1">
      <alignment horizontal="center" vertical="center" wrapText="1"/>
    </xf>
    <xf numFmtId="0" fontId="12" fillId="0" borderId="56" xfId="0" applyFont="1" applyBorder="1" applyAlignment="1">
      <alignment horizontal="left" vertical="center" wrapText="1"/>
    </xf>
    <xf numFmtId="0" fontId="12" fillId="0" borderId="57" xfId="0" applyFont="1" applyBorder="1" applyAlignment="1">
      <alignment horizontal="left" vertical="center" wrapText="1"/>
    </xf>
    <xf numFmtId="0" fontId="15" fillId="0" borderId="3" xfId="3" applyFont="1" applyFill="1" applyBorder="1" applyAlignment="1">
      <alignment horizontal="center" vertical="center" wrapText="1"/>
    </xf>
    <xf numFmtId="9" fontId="12" fillId="0" borderId="3" xfId="0" applyNumberFormat="1" applyFont="1" applyBorder="1" applyAlignment="1">
      <alignment horizontal="center" vertical="center"/>
    </xf>
    <xf numFmtId="9" fontId="12" fillId="0" borderId="42" xfId="0" applyNumberFormat="1" applyFont="1" applyBorder="1" applyAlignment="1">
      <alignment horizontal="center" vertical="center"/>
    </xf>
    <xf numFmtId="9" fontId="12" fillId="0" borderId="43" xfId="0" applyNumberFormat="1" applyFont="1" applyBorder="1" applyAlignment="1">
      <alignment horizontal="center" vertical="center"/>
    </xf>
    <xf numFmtId="9" fontId="0" fillId="2" borderId="12" xfId="0" applyNumberFormat="1" applyFill="1" applyBorder="1" applyAlignment="1">
      <alignment horizontal="center" vertical="center"/>
    </xf>
    <xf numFmtId="9" fontId="0" fillId="2" borderId="23" xfId="0" applyNumberFormat="1" applyFill="1" applyBorder="1" applyAlignment="1">
      <alignment horizontal="center" vertic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26"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7" fillId="0" borderId="35"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37" xfId="0" applyFont="1" applyFill="1" applyBorder="1" applyAlignment="1">
      <alignment horizontal="center" vertical="center"/>
    </xf>
    <xf numFmtId="0" fontId="7" fillId="0" borderId="32" xfId="0" applyFont="1" applyBorder="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0" fontId="0" fillId="2" borderId="12" xfId="0" applyFill="1" applyBorder="1" applyAlignment="1">
      <alignment horizontal="center" vertical="center"/>
    </xf>
    <xf numFmtId="0" fontId="0" fillId="2" borderId="23" xfId="0" applyFill="1" applyBorder="1" applyAlignment="1">
      <alignment horizontal="center" vertical="center"/>
    </xf>
    <xf numFmtId="0" fontId="7" fillId="0" borderId="24" xfId="0" applyFont="1" applyFill="1" applyBorder="1" applyAlignment="1">
      <alignment horizontal="center"/>
    </xf>
    <xf numFmtId="0" fontId="7" fillId="0" borderId="25" xfId="0" applyFont="1" applyFill="1" applyBorder="1" applyAlignment="1">
      <alignment horizontal="center"/>
    </xf>
    <xf numFmtId="0" fontId="14" fillId="3" borderId="12" xfId="3" applyFont="1" applyFill="1" applyBorder="1" applyAlignment="1">
      <alignment horizontal="left" vertical="center" wrapText="1"/>
    </xf>
    <xf numFmtId="0" fontId="14" fillId="3" borderId="23" xfId="3" applyFont="1" applyFill="1" applyBorder="1" applyAlignment="1">
      <alignment horizontal="left" vertical="center" wrapText="1"/>
    </xf>
    <xf numFmtId="0" fontId="13" fillId="0" borderId="3" xfId="0" applyFont="1" applyBorder="1" applyAlignment="1">
      <alignment horizontal="center" vertical="center" wrapText="1"/>
    </xf>
    <xf numFmtId="0" fontId="13" fillId="0" borderId="3" xfId="0"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2" fillId="3" borderId="12" xfId="2" applyFont="1" applyFill="1" applyBorder="1" applyAlignment="1">
      <alignment horizontal="left" vertical="center" wrapText="1"/>
    </xf>
    <xf numFmtId="0" fontId="12" fillId="3" borderId="53" xfId="2" applyFont="1" applyFill="1" applyBorder="1" applyAlignment="1">
      <alignment horizontal="left" vertical="center" wrapText="1"/>
    </xf>
    <xf numFmtId="0" fontId="12" fillId="3" borderId="23" xfId="2" applyFont="1" applyFill="1" applyBorder="1" applyAlignment="1">
      <alignment horizontal="left" vertical="center" wrapText="1"/>
    </xf>
    <xf numFmtId="0" fontId="12" fillId="0" borderId="15" xfId="0" applyFont="1" applyBorder="1" applyAlignment="1">
      <alignment horizontal="left" vertical="center" wrapText="1"/>
    </xf>
    <xf numFmtId="0" fontId="12" fillId="0" borderId="1" xfId="0" applyFont="1" applyBorder="1" applyAlignment="1">
      <alignment horizontal="left" vertical="center" wrapText="1"/>
    </xf>
    <xf numFmtId="0" fontId="12" fillId="0" borderId="45" xfId="0" applyFont="1" applyBorder="1" applyAlignment="1">
      <alignment horizontal="left" vertical="center" wrapText="1"/>
    </xf>
    <xf numFmtId="0" fontId="15" fillId="0" borderId="55" xfId="3" applyFont="1" applyFill="1" applyBorder="1" applyAlignment="1">
      <alignment horizontal="center" vertical="center" wrapText="1"/>
    </xf>
    <xf numFmtId="0" fontId="13" fillId="0" borderId="60"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61" xfId="0" applyFont="1" applyBorder="1" applyAlignment="1">
      <alignment horizontal="center" vertical="center" wrapText="1"/>
    </xf>
    <xf numFmtId="0" fontId="15" fillId="0" borderId="43" xfId="3" applyFont="1" applyFill="1" applyBorder="1" applyAlignment="1">
      <alignment horizontal="center" vertical="center" wrapText="1"/>
    </xf>
    <xf numFmtId="0" fontId="15" fillId="0" borderId="62" xfId="3" applyFont="1" applyFill="1" applyBorder="1" applyAlignment="1">
      <alignment horizontal="center" vertical="center" wrapText="1"/>
    </xf>
    <xf numFmtId="0" fontId="12" fillId="0" borderId="16" xfId="0" applyFont="1" applyBorder="1" applyAlignment="1">
      <alignment horizontal="left" vertical="center" wrapText="1"/>
    </xf>
    <xf numFmtId="0" fontId="12" fillId="0" borderId="54" xfId="0" applyFont="1" applyBorder="1" applyAlignment="1">
      <alignment horizontal="left" vertical="center" wrapText="1"/>
    </xf>
    <xf numFmtId="9" fontId="2" fillId="0" borderId="77" xfId="0" applyNumberFormat="1" applyFont="1" applyBorder="1" applyAlignment="1">
      <alignment horizontal="center"/>
    </xf>
    <xf numFmtId="0" fontId="2" fillId="0" borderId="79" xfId="0" applyFont="1" applyBorder="1" applyAlignment="1">
      <alignment horizontal="center"/>
    </xf>
    <xf numFmtId="0" fontId="2" fillId="0" borderId="73" xfId="0" applyFont="1" applyBorder="1" applyAlignment="1">
      <alignment horizontal="right"/>
    </xf>
    <xf numFmtId="0" fontId="2" fillId="0" borderId="74" xfId="0" applyFont="1" applyBorder="1" applyAlignment="1">
      <alignment horizontal="right"/>
    </xf>
    <xf numFmtId="0" fontId="2" fillId="0" borderId="75" xfId="0" applyFont="1" applyBorder="1" applyAlignment="1">
      <alignment horizontal="right"/>
    </xf>
    <xf numFmtId="0" fontId="0" fillId="0" borderId="65" xfId="0" applyBorder="1" applyAlignment="1">
      <alignment horizontal="center"/>
    </xf>
    <xf numFmtId="0" fontId="0" fillId="0" borderId="66"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0" xfId="0"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0" fontId="0" fillId="0" borderId="71" xfId="0" applyBorder="1" applyAlignment="1">
      <alignment horizontal="center"/>
    </xf>
    <xf numFmtId="0" fontId="0" fillId="0" borderId="72" xfId="0" applyBorder="1" applyAlignment="1">
      <alignment horizontal="center"/>
    </xf>
    <xf numFmtId="0" fontId="0" fillId="0" borderId="0" xfId="0" applyAlignment="1">
      <alignment horizontal="center"/>
    </xf>
    <xf numFmtId="0" fontId="19" fillId="2" borderId="73" xfId="0" applyFont="1" applyFill="1" applyBorder="1" applyAlignment="1">
      <alignment horizontal="center" vertical="center"/>
    </xf>
    <xf numFmtId="0" fontId="19" fillId="2" borderId="74" xfId="0" applyFont="1" applyFill="1" applyBorder="1" applyAlignment="1">
      <alignment horizontal="center" vertical="center"/>
    </xf>
    <xf numFmtId="0" fontId="19" fillId="2" borderId="75" xfId="0" applyFont="1" applyFill="1" applyBorder="1" applyAlignment="1">
      <alignment horizontal="center" vertical="center"/>
    </xf>
    <xf numFmtId="0" fontId="16" fillId="2" borderId="73" xfId="0" applyFont="1" applyFill="1" applyBorder="1" applyAlignment="1">
      <alignment horizontal="center" vertical="center"/>
    </xf>
    <xf numFmtId="0" fontId="0" fillId="2" borderId="74" xfId="0" applyFill="1" applyBorder="1" applyAlignment="1">
      <alignment horizontal="center" vertical="center"/>
    </xf>
    <xf numFmtId="0" fontId="0" fillId="2" borderId="75" xfId="0" applyFill="1" applyBorder="1" applyAlignment="1">
      <alignment horizontal="center" vertical="center"/>
    </xf>
    <xf numFmtId="0" fontId="17" fillId="3" borderId="83" xfId="0" applyFont="1" applyFill="1" applyBorder="1" applyAlignment="1">
      <alignment horizontal="justify" vertical="center" wrapText="1"/>
    </xf>
    <xf numFmtId="0" fontId="17" fillId="3" borderId="76" xfId="0" applyFont="1" applyFill="1" applyBorder="1" applyAlignment="1">
      <alignment horizontal="justify" vertical="center" wrapText="1"/>
    </xf>
    <xf numFmtId="9" fontId="18" fillId="3" borderId="76" xfId="1" applyFont="1" applyFill="1" applyBorder="1" applyAlignment="1">
      <alignment horizontal="center" vertical="center"/>
    </xf>
    <xf numFmtId="9" fontId="18" fillId="3" borderId="84" xfId="1" applyFont="1" applyFill="1" applyBorder="1" applyAlignment="1">
      <alignment horizontal="center" vertical="center"/>
    </xf>
    <xf numFmtId="0" fontId="11" fillId="2" borderId="73" xfId="0" applyFont="1" applyFill="1" applyBorder="1" applyAlignment="1">
      <alignment horizontal="center" vertical="center" wrapText="1"/>
    </xf>
    <xf numFmtId="0" fontId="11" fillId="2" borderId="74" xfId="0" applyFont="1" applyFill="1" applyBorder="1" applyAlignment="1">
      <alignment horizontal="center" vertical="center"/>
    </xf>
    <xf numFmtId="0" fontId="11" fillId="2" borderId="75" xfId="0" applyFont="1" applyFill="1" applyBorder="1" applyAlignment="1">
      <alignment horizontal="center" vertical="center"/>
    </xf>
    <xf numFmtId="0" fontId="17" fillId="4" borderId="80" xfId="0" applyFont="1" applyFill="1" applyBorder="1" applyAlignment="1">
      <alignment horizontal="center" vertical="center" wrapText="1"/>
    </xf>
    <xf numFmtId="0" fontId="17" fillId="4" borderId="81" xfId="0" applyFont="1" applyFill="1" applyBorder="1" applyAlignment="1">
      <alignment horizontal="center" vertical="center" wrapText="1"/>
    </xf>
    <xf numFmtId="0" fontId="11" fillId="5" borderId="81" xfId="0" applyFont="1" applyFill="1" applyBorder="1" applyAlignment="1">
      <alignment horizontal="center" vertical="center" wrapText="1"/>
    </xf>
    <xf numFmtId="0" fontId="11" fillId="5" borderId="82" xfId="0" applyFont="1" applyFill="1" applyBorder="1" applyAlignment="1">
      <alignment horizontal="center" vertical="center" wrapText="1"/>
    </xf>
    <xf numFmtId="0" fontId="17" fillId="3" borderId="85" xfId="0" applyFont="1" applyFill="1" applyBorder="1" applyAlignment="1">
      <alignment horizontal="justify" vertical="center"/>
    </xf>
    <xf numFmtId="0" fontId="17" fillId="3" borderId="86" xfId="0" applyFont="1" applyFill="1" applyBorder="1" applyAlignment="1">
      <alignment horizontal="justify" vertical="center"/>
    </xf>
    <xf numFmtId="9" fontId="18" fillId="3" borderId="86" xfId="1" applyFont="1" applyFill="1" applyBorder="1" applyAlignment="1">
      <alignment horizontal="center" vertical="center"/>
    </xf>
    <xf numFmtId="9" fontId="18" fillId="3" borderId="87" xfId="1" applyFont="1" applyFill="1" applyBorder="1" applyAlignment="1">
      <alignment horizontal="center" vertical="center"/>
    </xf>
    <xf numFmtId="9" fontId="2" fillId="0" borderId="78" xfId="0" applyNumberFormat="1" applyFont="1" applyBorder="1" applyAlignment="1">
      <alignment horizontal="center"/>
    </xf>
    <xf numFmtId="0" fontId="17" fillId="4" borderId="92" xfId="0" applyFont="1" applyFill="1" applyBorder="1" applyAlignment="1">
      <alignment horizontal="center" vertical="center" wrapText="1"/>
    </xf>
    <xf numFmtId="0" fontId="17" fillId="4" borderId="93" xfId="0" applyFont="1" applyFill="1" applyBorder="1" applyAlignment="1">
      <alignment horizontal="center" vertical="center" wrapText="1"/>
    </xf>
    <xf numFmtId="0" fontId="17" fillId="4" borderId="96" xfId="0" applyFont="1" applyFill="1" applyBorder="1" applyAlignment="1">
      <alignment horizontal="center" vertical="center" wrapText="1"/>
    </xf>
    <xf numFmtId="0" fontId="11" fillId="2" borderId="80" xfId="0" applyFont="1" applyFill="1" applyBorder="1" applyAlignment="1">
      <alignment horizontal="center" vertical="center" wrapText="1"/>
    </xf>
    <xf numFmtId="0" fontId="11" fillId="2" borderId="82" xfId="0" applyFont="1" applyFill="1" applyBorder="1" applyAlignment="1">
      <alignment horizontal="center" vertical="center" wrapText="1"/>
    </xf>
    <xf numFmtId="0" fontId="17" fillId="3" borderId="89" xfId="0" applyFont="1" applyFill="1" applyBorder="1" applyAlignment="1">
      <alignment horizontal="justify" vertical="center" wrapText="1"/>
    </xf>
    <xf numFmtId="0" fontId="17" fillId="3" borderId="90" xfId="0" applyFont="1" applyFill="1" applyBorder="1" applyAlignment="1">
      <alignment horizontal="justify" vertical="center" wrapText="1"/>
    </xf>
    <xf numFmtId="0" fontId="17" fillId="3" borderId="98" xfId="0" applyFont="1" applyFill="1" applyBorder="1" applyAlignment="1">
      <alignment horizontal="justify" vertical="center" wrapText="1"/>
    </xf>
    <xf numFmtId="9" fontId="18" fillId="0" borderId="83" xfId="1" applyFont="1" applyFill="1" applyBorder="1" applyAlignment="1">
      <alignment horizontal="center" vertical="center"/>
    </xf>
    <xf numFmtId="9" fontId="18" fillId="0" borderId="84" xfId="1" applyFont="1" applyFill="1" applyBorder="1" applyAlignment="1">
      <alignment horizontal="center" vertical="center"/>
    </xf>
    <xf numFmtId="0" fontId="17" fillId="3" borderId="99" xfId="0" applyFont="1" applyFill="1" applyBorder="1" applyAlignment="1">
      <alignment horizontal="justify" vertical="center"/>
    </xf>
    <xf numFmtId="0" fontId="17" fillId="3" borderId="88" xfId="0" applyFont="1" applyFill="1" applyBorder="1" applyAlignment="1">
      <alignment horizontal="justify" vertical="center" wrapText="1"/>
    </xf>
    <xf numFmtId="9" fontId="2" fillId="0" borderId="92" xfId="0" applyNumberFormat="1" applyFont="1" applyFill="1" applyBorder="1" applyAlignment="1">
      <alignment horizontal="center"/>
    </xf>
    <xf numFmtId="0" fontId="2" fillId="0" borderId="94" xfId="0" applyFont="1" applyFill="1" applyBorder="1" applyAlignment="1">
      <alignment horizontal="center"/>
    </xf>
    <xf numFmtId="0" fontId="11" fillId="5" borderId="97" xfId="0" applyFont="1" applyFill="1" applyBorder="1" applyAlignment="1">
      <alignment horizontal="center" vertical="center" wrapText="1"/>
    </xf>
    <xf numFmtId="0" fontId="11" fillId="5" borderId="94" xfId="0" applyFont="1" applyFill="1" applyBorder="1" applyAlignment="1">
      <alignment horizontal="center" vertical="center" wrapText="1"/>
    </xf>
    <xf numFmtId="9" fontId="18" fillId="3" borderId="90" xfId="1" applyFont="1" applyFill="1" applyBorder="1" applyAlignment="1">
      <alignment horizontal="center" vertical="center"/>
    </xf>
    <xf numFmtId="9" fontId="18" fillId="3" borderId="91" xfId="1" applyFont="1" applyFill="1" applyBorder="1" applyAlignment="1">
      <alignment horizontal="center" vertical="center"/>
    </xf>
    <xf numFmtId="0" fontId="7" fillId="0" borderId="0" xfId="0" applyNumberFormat="1" applyFont="1" applyFill="1" applyBorder="1" applyAlignment="1">
      <alignment horizontal="center"/>
    </xf>
    <xf numFmtId="0" fontId="0" fillId="0" borderId="0" xfId="0" applyNumberFormat="1"/>
    <xf numFmtId="0" fontId="12" fillId="0" borderId="0" xfId="0" applyNumberFormat="1" applyFont="1"/>
    <xf numFmtId="0" fontId="13" fillId="2" borderId="4" xfId="0" applyNumberFormat="1" applyFont="1" applyFill="1" applyBorder="1" applyAlignment="1">
      <alignment horizontal="center" vertical="center"/>
    </xf>
    <xf numFmtId="14" fontId="12" fillId="0" borderId="57" xfId="0" applyNumberFormat="1" applyFont="1" applyBorder="1" applyAlignment="1">
      <alignment horizontal="center" vertical="center"/>
    </xf>
    <xf numFmtId="14" fontId="12" fillId="0" borderId="53" xfId="0" applyNumberFormat="1" applyFont="1" applyBorder="1" applyAlignment="1">
      <alignment horizontal="center" vertical="center"/>
    </xf>
    <xf numFmtId="14" fontId="12" fillId="0" borderId="48" xfId="0" applyNumberFormat="1" applyFont="1" applyBorder="1" applyAlignment="1">
      <alignment horizontal="center" vertical="center"/>
    </xf>
    <xf numFmtId="14" fontId="12" fillId="0" borderId="104" xfId="0" applyNumberFormat="1" applyFont="1" applyBorder="1" applyAlignment="1">
      <alignment horizontal="center" vertical="center"/>
    </xf>
    <xf numFmtId="14" fontId="12" fillId="0" borderId="105" xfId="0" applyNumberFormat="1" applyFont="1" applyBorder="1" applyAlignment="1">
      <alignment horizontal="center" vertical="center"/>
    </xf>
    <xf numFmtId="14" fontId="12" fillId="0" borderId="106" xfId="0" applyNumberFormat="1" applyFont="1" applyBorder="1" applyAlignment="1">
      <alignment horizontal="center" vertical="center"/>
    </xf>
    <xf numFmtId="0" fontId="12" fillId="0" borderId="53" xfId="0" applyNumberFormat="1" applyFont="1" applyBorder="1" applyAlignment="1">
      <alignment horizontal="center" vertical="center"/>
    </xf>
    <xf numFmtId="0" fontId="12" fillId="0" borderId="48" xfId="0" applyNumberFormat="1" applyFont="1" applyBorder="1" applyAlignment="1">
      <alignment horizontal="center" vertical="center"/>
    </xf>
    <xf numFmtId="0" fontId="12" fillId="0" borderId="53" xfId="0" applyFont="1" applyBorder="1" applyAlignment="1">
      <alignment horizontal="center" vertical="center"/>
    </xf>
    <xf numFmtId="0" fontId="12" fillId="0" borderId="48" xfId="0" applyFont="1" applyBorder="1" applyAlignment="1">
      <alignment horizontal="center" vertical="center"/>
    </xf>
    <xf numFmtId="0" fontId="12" fillId="0" borderId="105" xfId="0" applyFont="1" applyBorder="1" applyAlignment="1">
      <alignment horizontal="center" vertical="center"/>
    </xf>
    <xf numFmtId="0" fontId="12" fillId="0" borderId="106" xfId="0" applyFont="1" applyBorder="1" applyAlignment="1">
      <alignment horizontal="center" vertical="center"/>
    </xf>
  </cellXfs>
  <cellStyles count="4">
    <cellStyle name="Hipervínculo" xfId="3" builtinId="8"/>
    <cellStyle name="Normal" xfId="0" builtinId="0"/>
    <cellStyle name="Normal 2" xfId="2"/>
    <cellStyle name="Porcentaje" xfId="1" builtinId="5"/>
  </cellStyles>
  <dxfs count="6">
    <dxf>
      <font>
        <b/>
        <i val="0"/>
      </font>
      <fill>
        <patternFill>
          <bgColor theme="4" tint="0.79998168889431442"/>
        </patternFill>
      </fill>
      <border>
        <left style="thin">
          <color rgb="FF0070C0"/>
        </left>
        <right style="thin">
          <color rgb="FF0070C0"/>
        </right>
        <top style="thin">
          <color rgb="FF0070C0"/>
        </top>
        <bottom style="thin">
          <color rgb="FF0070C0"/>
        </bottom>
        <vertical/>
        <horizontal/>
      </border>
    </dxf>
    <dxf>
      <font>
        <color theme="0"/>
      </font>
      <fill>
        <patternFill>
          <bgColor theme="0"/>
        </patternFill>
      </fill>
      <border>
        <left/>
        <right/>
        <top/>
        <bottom/>
        <vertical/>
        <horizontal/>
      </border>
    </dxf>
    <dxf>
      <font>
        <b/>
        <i val="0"/>
      </font>
      <fill>
        <patternFill>
          <bgColor theme="4" tint="0.79998168889431442"/>
        </patternFill>
      </fill>
      <border>
        <left style="thin">
          <color rgb="FF0070C0"/>
        </left>
        <right style="thin">
          <color rgb="FF0070C0"/>
        </right>
        <top style="thin">
          <color rgb="FF0070C0"/>
        </top>
        <bottom style="thin">
          <color rgb="FF0070C0"/>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i val="0"/>
      </font>
      <fill>
        <patternFill>
          <bgColor theme="4" tint="0.79998168889431442"/>
        </patternFill>
      </fill>
      <border>
        <left style="thin">
          <color rgb="FF0070C0"/>
        </left>
        <right style="thin">
          <color rgb="FF0070C0"/>
        </right>
        <top style="thin">
          <color rgb="FF0070C0"/>
        </top>
        <bottom style="thin">
          <color rgb="FF0070C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Narrow" panose="020B0606020202030204" pitchFamily="34" charset="0"/>
                <a:ea typeface="+mn-ea"/>
                <a:cs typeface="+mn-cs"/>
              </a:defRPr>
            </a:pPr>
            <a:r>
              <a:rPr lang="es-CO" sz="1200" b="1">
                <a:latin typeface="Arial Narrow" panose="020B0606020202030204" pitchFamily="34" charset="0"/>
              </a:rPr>
              <a:t>CUMPLIMIENTO - PAAC ESSMAR</a:t>
            </a:r>
            <a:r>
              <a:rPr lang="es-CO" sz="1200" b="1" baseline="0">
                <a:latin typeface="Arial Narrow" panose="020B0606020202030204" pitchFamily="34" charset="0"/>
              </a:rPr>
              <a:t> E.S.P</a:t>
            </a:r>
            <a:r>
              <a:rPr lang="es-CO" sz="1200" b="1">
                <a:latin typeface="Arial Narrow" panose="020B0606020202030204" pitchFamily="34" charset="0"/>
              </a:rPr>
              <a:t> </a:t>
            </a:r>
          </a:p>
        </c:rich>
      </c:tx>
      <c:layout>
        <c:manualLayout>
          <c:xMode val="edge"/>
          <c:yMode val="edge"/>
          <c:x val="0.20243744531933511"/>
          <c:y val="1.8518518518518517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Narrow" panose="020B0606020202030204" pitchFamily="34" charset="0"/>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158114610673666"/>
          <c:y val="0.17171296296296298"/>
          <c:w val="0.55188210848643915"/>
          <c:h val="0.56412766112569257"/>
        </c:manualLayout>
      </c:layout>
      <c:bar3DChart>
        <c:barDir val="col"/>
        <c:grouping val="clustered"/>
        <c:varyColors val="0"/>
        <c:ser>
          <c:idx val="4"/>
          <c:order val="4"/>
          <c:tx>
            <c:v>EJECUTADO</c:v>
          </c:tx>
          <c:spPr>
            <a:solidFill>
              <a:schemeClr val="accent5"/>
            </a:solidFill>
            <a:ln>
              <a:noFill/>
            </a:ln>
            <a:effectLst/>
            <a:sp3d/>
          </c:spPr>
          <c:invertIfNegative val="0"/>
          <c:cat>
            <c:strRef>
              <c:f>'INFORME 1'!$A$7:$A$10</c:f>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f>'INFORME 1'!$F$7:$F$10</c:f>
              <c:numCache>
                <c:formatCode>0.00%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12BE-4178-A874-EDF0310599B0}"/>
            </c:ext>
          </c:extLst>
        </c:ser>
        <c:ser>
          <c:idx val="5"/>
          <c:order val="5"/>
          <c:tx>
            <c:v>PROGRAMADO</c:v>
          </c:tx>
          <c:spPr>
            <a:solidFill>
              <a:srgbClr val="FFC000"/>
            </a:solidFill>
            <a:ln>
              <a:noFill/>
            </a:ln>
            <a:effectLst/>
            <a:sp3d/>
          </c:spPr>
          <c:invertIfNegative val="0"/>
          <c:cat>
            <c:strRef>
              <c:f>'INFORME 1'!$A$7:$A$10</c:f>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f>'INFORME 1'!$G$7:$G$10</c:f>
              <c:numCache>
                <c:formatCode>0%</c:formatCode>
                <c:ptCount val="4"/>
                <c:pt idx="0">
                  <c:v>0.25</c:v>
                </c:pt>
                <c:pt idx="1">
                  <c:v>0.25</c:v>
                </c:pt>
                <c:pt idx="2">
                  <c:v>0.25</c:v>
                </c:pt>
                <c:pt idx="3">
                  <c:v>0.25</c:v>
                </c:pt>
              </c:numCache>
            </c:numRef>
          </c:val>
          <c:extLst xmlns:c16r2="http://schemas.microsoft.com/office/drawing/2015/06/chart">
            <c:ext xmlns:c16="http://schemas.microsoft.com/office/drawing/2014/chart" uri="{C3380CC4-5D6E-409C-BE32-E72D297353CC}">
              <c16:uniqueId val="{00000001-12BE-4178-A874-EDF0310599B0}"/>
            </c:ext>
          </c:extLst>
        </c:ser>
        <c:dLbls>
          <c:showLegendKey val="0"/>
          <c:showVal val="0"/>
          <c:showCatName val="0"/>
          <c:showSerName val="0"/>
          <c:showPercent val="0"/>
          <c:showBubbleSize val="0"/>
        </c:dLbls>
        <c:gapWidth val="150"/>
        <c:shape val="box"/>
        <c:axId val="461184688"/>
        <c:axId val="461191352"/>
        <c:axId val="0"/>
        <c:extLst xmlns:c16r2="http://schemas.microsoft.com/office/drawing/2015/06/chart">
          <c:ext xmlns:c15="http://schemas.microsoft.com/office/drawing/2012/chart" uri="{02D57815-91ED-43cb-92C2-25804820EDAC}">
            <c15:filteredBarSeries>
              <c15:ser>
                <c:idx val="0"/>
                <c:order val="0"/>
                <c:tx>
                  <c:v>Series1</c:v>
                </c:tx>
                <c:spPr>
                  <a:solidFill>
                    <a:schemeClr val="accent1"/>
                  </a:solidFill>
                  <a:ln>
                    <a:noFill/>
                  </a:ln>
                  <a:effectLst/>
                  <a:sp3d/>
                </c:spPr>
                <c:invertIfNegative val="0"/>
                <c:cat>
                  <c:strRef>
                    <c:extLst xmlns:c16r2="http://schemas.microsoft.com/office/drawing/2015/06/chart">
                      <c:ext uri="{02D57815-91ED-43cb-92C2-25804820EDAC}">
                        <c15:formulaRef>
                          <c15:sqref>'INFORME 1'!$A$7:$A$10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xmlns:c16r2="http://schemas.microsoft.com/office/drawing/2015/06/chart">
                      <c:ext uri="{02D57815-91ED-43cb-92C2-25804820EDAC}">
                        <c15:formulaRef>
                          <c15:sqref>'INFORME 1'!$B$7:$B$10</c15:sqref>
                        </c15:formulaRef>
                      </c:ext>
                    </c:extLst>
                    <c:numCache>
                      <c:formatCode>General</c:formatCode>
                      <c:ptCount val="4"/>
                    </c:numCache>
                  </c:numRef>
                </c:val>
                <c:extLst xmlns:c16r2="http://schemas.microsoft.com/office/drawing/2015/06/chart">
                  <c:ext xmlns:c16="http://schemas.microsoft.com/office/drawing/2014/chart" uri="{C3380CC4-5D6E-409C-BE32-E72D297353CC}">
                    <c16:uniqueId val="{00000002-12BE-4178-A874-EDF0310599B0}"/>
                  </c:ext>
                </c:extLst>
              </c15:ser>
            </c15:filteredBarSeries>
            <c15:filteredBarSeries>
              <c15:ser>
                <c:idx val="1"/>
                <c:order val="1"/>
                <c:tx>
                  <c:v>Series2</c:v>
                </c:tx>
                <c:spPr>
                  <a:solidFill>
                    <a:schemeClr val="accent2"/>
                  </a:solidFill>
                  <a:ln>
                    <a:noFill/>
                  </a:ln>
                  <a:effectLst/>
                  <a:sp3d/>
                </c:spPr>
                <c:invertIfNegative val="0"/>
                <c:cat>
                  <c:strRef>
                    <c:extLst xmlns:c15="http://schemas.microsoft.com/office/drawing/2012/chart" xmlns:c16r2="http://schemas.microsoft.com/office/drawing/2015/06/chart">
                      <c:ext xmlns:c15="http://schemas.microsoft.com/office/drawing/2012/chart" uri="{02D57815-91ED-43cb-92C2-25804820EDAC}">
                        <c15:formulaRef>
                          <c15:sqref>'INFORME 1'!$A$7:$A$10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'INFORME 1'!$C$7:$C$10</c15:sqref>
                        </c15:formulaRef>
                      </c:ext>
                    </c:extLst>
                    <c:numCache>
                      <c:formatCode>General</c:formatCode>
                      <c:ptCount val="4"/>
                    </c:numCache>
                  </c:numRef>
                </c:val>
                <c:extLst xmlns:c15="http://schemas.microsoft.com/office/drawing/2012/chart" xmlns:c16r2="http://schemas.microsoft.com/office/drawing/2015/06/chart">
                  <c:ext xmlns:c16="http://schemas.microsoft.com/office/drawing/2014/chart" uri="{C3380CC4-5D6E-409C-BE32-E72D297353CC}">
                    <c16:uniqueId val="{00000003-12BE-4178-A874-EDF0310599B0}"/>
                  </c:ext>
                </c:extLst>
              </c15:ser>
            </c15:filteredBarSeries>
            <c15:filteredBarSeries>
              <c15:ser>
                <c:idx val="2"/>
                <c:order val="2"/>
                <c:tx>
                  <c:v>Series3</c:v>
                </c:tx>
                <c:spPr>
                  <a:solidFill>
                    <a:schemeClr val="accent3"/>
                  </a:solidFill>
                  <a:ln>
                    <a:noFill/>
                  </a:ln>
                  <a:effectLst/>
                  <a:sp3d/>
                </c:spPr>
                <c:invertIfNegative val="0"/>
                <c:cat>
                  <c:strRef>
                    <c:extLst xmlns:c15="http://schemas.microsoft.com/office/drawing/2012/chart" xmlns:c16r2="http://schemas.microsoft.com/office/drawing/2015/06/chart">
                      <c:ext xmlns:c15="http://schemas.microsoft.com/office/drawing/2012/chart" uri="{02D57815-91ED-43cb-92C2-25804820EDAC}">
                        <c15:formulaRef>
                          <c15:sqref>'INFORME 1'!$A$7:$A$10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'INFORME 1'!$D$7:$D$10</c15:sqref>
                        </c15:formulaRef>
                      </c:ext>
                    </c:extLst>
                    <c:numCache>
                      <c:formatCode>General</c:formatCode>
                      <c:ptCount val="4"/>
                    </c:numCache>
                  </c:numRef>
                </c:val>
                <c:extLst xmlns:c15="http://schemas.microsoft.com/office/drawing/2012/chart" xmlns:c16r2="http://schemas.microsoft.com/office/drawing/2015/06/chart">
                  <c:ext xmlns:c16="http://schemas.microsoft.com/office/drawing/2014/chart" uri="{C3380CC4-5D6E-409C-BE32-E72D297353CC}">
                    <c16:uniqueId val="{00000004-12BE-4178-A874-EDF0310599B0}"/>
                  </c:ext>
                </c:extLst>
              </c15:ser>
            </c15:filteredBarSeries>
            <c15:filteredBarSeries>
              <c15:ser>
                <c:idx val="3"/>
                <c:order val="3"/>
                <c:tx>
                  <c:v>Series4</c:v>
                </c:tx>
                <c:spPr>
                  <a:solidFill>
                    <a:schemeClr val="accent4"/>
                  </a:solidFill>
                  <a:ln>
                    <a:noFill/>
                  </a:ln>
                  <a:effectLst/>
                  <a:sp3d/>
                </c:spPr>
                <c:invertIfNegative val="0"/>
                <c:cat>
                  <c:strRef>
                    <c:extLst xmlns:c15="http://schemas.microsoft.com/office/drawing/2012/chart" xmlns:c16r2="http://schemas.microsoft.com/office/drawing/2015/06/chart">
                      <c:ext xmlns:c15="http://schemas.microsoft.com/office/drawing/2012/chart" uri="{02D57815-91ED-43cb-92C2-25804820EDAC}">
                        <c15:formulaRef>
                          <c15:sqref>'INFORME 1'!$A$7:$A$10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'INFORME 1'!$E$7:$E$10</c15:sqref>
                        </c15:formulaRef>
                      </c:ext>
                    </c:extLst>
                    <c:numCache>
                      <c:formatCode>General</c:formatCode>
                      <c:ptCount val="4"/>
                    </c:numCache>
                  </c:numRef>
                </c:val>
                <c:extLst xmlns:c15="http://schemas.microsoft.com/office/drawing/2012/chart" xmlns:c16r2="http://schemas.microsoft.com/office/drawing/2015/06/chart">
                  <c:ext xmlns:c16="http://schemas.microsoft.com/office/drawing/2014/chart" uri="{C3380CC4-5D6E-409C-BE32-E72D297353CC}">
                    <c16:uniqueId val="{00000005-12BE-4178-A874-EDF0310599B0}"/>
                  </c:ext>
                </c:extLst>
              </c15:ser>
            </c15:filteredBarSeries>
            <c15:filteredBarSeries>
              <c15:ser>
                <c:idx val="6"/>
                <c:order val="6"/>
                <c:spPr>
                  <a:solidFill>
                    <a:schemeClr val="accent1">
                      <a:lumMod val="60000"/>
                    </a:schemeClr>
                  </a:solidFill>
                  <a:ln>
                    <a:noFill/>
                  </a:ln>
                  <a:effectLst/>
                  <a:sp3d/>
                </c:spPr>
                <c:invertIfNegative val="0"/>
                <c:cat>
                  <c:strRef>
                    <c:extLst xmlns:c15="http://schemas.microsoft.com/office/drawing/2012/chart" xmlns:c16r2="http://schemas.microsoft.com/office/drawing/2015/06/chart">
                      <c:ext xmlns:c15="http://schemas.microsoft.com/office/drawing/2012/chart" uri="{02D57815-91ED-43cb-92C2-25804820EDAC}">
                        <c15:formulaRef>
                          <c15:sqref>'INFORME 1'!$A$7:$A$10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'INFORME 1'!$H$7:$H$10</c15:sqref>
                        </c15:formulaRef>
                      </c:ext>
                    </c:extLst>
                    <c:numCache>
                      <c:formatCode>0%</c:formatCode>
                      <c:ptCount val="4"/>
                    </c:numCache>
                  </c:numRef>
                </c:val>
                <c:extLst xmlns:c15="http://schemas.microsoft.com/office/drawing/2012/chart" xmlns:c16r2="http://schemas.microsoft.com/office/drawing/2015/06/chart">
                  <c:ext xmlns:c16="http://schemas.microsoft.com/office/drawing/2014/chart" uri="{C3380CC4-5D6E-409C-BE32-E72D297353CC}">
                    <c16:uniqueId val="{00000006-12BE-4178-A874-EDF0310599B0}"/>
                  </c:ext>
                </c:extLst>
              </c15:ser>
            </c15:filteredBarSeries>
          </c:ext>
        </c:extLst>
      </c:bar3DChart>
      <c:catAx>
        <c:axId val="46118468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61191352"/>
        <c:crosses val="autoZero"/>
        <c:auto val="1"/>
        <c:lblAlgn val="ctr"/>
        <c:lblOffset val="100"/>
        <c:noMultiLvlLbl val="0"/>
      </c:catAx>
      <c:valAx>
        <c:axId val="46119135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461184688"/>
        <c:crosses val="autoZero"/>
        <c:crossBetween val="between"/>
      </c:valAx>
      <c:spPr>
        <a:noFill/>
        <a:ln>
          <a:noFill/>
        </a:ln>
        <a:effectLst/>
      </c:spPr>
    </c:plotArea>
    <c:legend>
      <c:legendPos val="b"/>
      <c:layout>
        <c:manualLayout>
          <c:xMode val="edge"/>
          <c:yMode val="edge"/>
          <c:x val="0.26244466316710413"/>
          <c:y val="9.3170749489647139E-2"/>
          <c:w val="0.39589457567804032"/>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ysClr val="windowText" lastClr="000000"/>
                </a:solidFill>
                <a:latin typeface="Arial Narrow" panose="020B0606020202030204" pitchFamily="34" charset="0"/>
                <a:ea typeface="+mn-ea"/>
                <a:cs typeface="+mn-cs"/>
              </a:defRPr>
            </a:pPr>
            <a:r>
              <a:rPr lang="en-US" sz="1200" b="1">
                <a:solidFill>
                  <a:sysClr val="windowText" lastClr="000000"/>
                </a:solidFill>
                <a:latin typeface="Arial Narrow" panose="020B0606020202030204" pitchFamily="34" charset="0"/>
              </a:rPr>
              <a:t>PLAN ANTICORRUPCION</a:t>
            </a:r>
            <a:r>
              <a:rPr lang="en-US" sz="1200" b="1" baseline="0">
                <a:solidFill>
                  <a:sysClr val="windowText" lastClr="000000"/>
                </a:solidFill>
                <a:latin typeface="Arial Narrow" panose="020B0606020202030204" pitchFamily="34" charset="0"/>
              </a:rPr>
              <a:t> Y ATENCION AL CIUDADANO</a:t>
            </a:r>
            <a:endParaRPr lang="en-US" sz="1200" b="1">
              <a:solidFill>
                <a:sysClr val="windowText" lastClr="000000"/>
              </a:solidFill>
              <a:latin typeface="Arial Narrow" panose="020B0606020202030204" pitchFamily="34" charset="0"/>
            </a:endParaRPr>
          </a:p>
        </c:rich>
      </c:tx>
      <c:layout/>
      <c:overlay val="0"/>
      <c:spPr>
        <a:noFill/>
        <a:ln>
          <a:noFill/>
        </a:ln>
        <a:effectLst/>
      </c:spPr>
      <c:txPr>
        <a:bodyPr rot="0" spcFirstLastPara="1" vertOverflow="ellipsis" vert="horz" wrap="square" anchor="ctr" anchorCtr="1"/>
        <a:lstStyle/>
        <a:p>
          <a:pPr>
            <a:defRPr sz="1200" b="1" i="0" u="none" strike="noStrike" kern="1200" cap="none" spc="20" baseline="0">
              <a:solidFill>
                <a:sysClr val="windowText" lastClr="000000"/>
              </a:solidFill>
              <a:latin typeface="Arial Narrow" panose="020B0606020202030204" pitchFamily="34" charset="0"/>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4"/>
          <c:order val="4"/>
          <c:tx>
            <c:v>EJECUTADO</c:v>
          </c:tx>
          <c:spPr>
            <a:solidFill>
              <a:srgbClr val="0070C0"/>
            </a:solidFill>
            <a:ln w="9525" cap="flat" cmpd="sng" algn="ctr">
              <a:solidFill>
                <a:schemeClr val="accent5">
                  <a:shade val="95000"/>
                </a:schemeClr>
              </a:solidFill>
              <a:round/>
            </a:ln>
            <a:effectLst/>
            <a:sp3d contourW="9525">
              <a:contourClr>
                <a:schemeClr val="accent5">
                  <a:shade val="95000"/>
                </a:schemeClr>
              </a:contourClr>
            </a:sp3d>
          </c:spPr>
          <c:invertIfNegative val="0"/>
          <c:cat>
            <c:strRef>
              <c:f>'INFORME 1'!$A$11</c:f>
              <c:strCache>
                <c:ptCount val="1"/>
                <c:pt idx="0">
                  <c:v>TOTAL EJECUTADO </c:v>
                </c:pt>
              </c:strCache>
            </c:strRef>
          </c:cat>
          <c:val>
            <c:numRef>
              <c:f>'INFORME 1'!$F$11</c:f>
              <c:numCache>
                <c:formatCode>0.00%</c:formatCode>
                <c:ptCount val="1"/>
                <c:pt idx="0">
                  <c:v>0</c:v>
                </c:pt>
              </c:numCache>
            </c:numRef>
          </c:val>
          <c:extLst xmlns:c16r2="http://schemas.microsoft.com/office/drawing/2015/06/chart">
            <c:ext xmlns:c16="http://schemas.microsoft.com/office/drawing/2014/chart" uri="{C3380CC4-5D6E-409C-BE32-E72D297353CC}">
              <c16:uniqueId val="{00000000-C110-4C6E-9680-11A75D5FDC07}"/>
            </c:ext>
          </c:extLst>
        </c:ser>
        <c:ser>
          <c:idx val="5"/>
          <c:order val="5"/>
          <c:tx>
            <c:v>PROGRAMADO</c:v>
          </c:tx>
          <c:spPr>
            <a:solidFill>
              <a:srgbClr val="FFC000"/>
            </a:solidFill>
            <a:ln w="9525" cap="flat" cmpd="sng" algn="ctr">
              <a:solidFill>
                <a:schemeClr val="accent6">
                  <a:shade val="95000"/>
                </a:schemeClr>
              </a:solidFill>
              <a:round/>
            </a:ln>
            <a:effectLst/>
            <a:sp3d contourW="9525">
              <a:contourClr>
                <a:schemeClr val="accent6">
                  <a:shade val="95000"/>
                </a:schemeClr>
              </a:contourClr>
            </a:sp3d>
          </c:spPr>
          <c:invertIfNegative val="0"/>
          <c:cat>
            <c:strRef>
              <c:f>'INFORME 1'!$A$11</c:f>
              <c:strCache>
                <c:ptCount val="1"/>
                <c:pt idx="0">
                  <c:v>TOTAL EJECUTADO </c:v>
                </c:pt>
              </c:strCache>
            </c:strRef>
          </c:cat>
          <c:val>
            <c:numRef>
              <c:f>'INFORME 1'!$G$11</c:f>
              <c:numCache>
                <c:formatCode>0%</c:formatCode>
                <c:ptCount val="1"/>
                <c:pt idx="0">
                  <c:v>1</c:v>
                </c:pt>
              </c:numCache>
            </c:numRef>
          </c:val>
          <c:extLst xmlns:c16r2="http://schemas.microsoft.com/office/drawing/2015/06/chart">
            <c:ext xmlns:c16="http://schemas.microsoft.com/office/drawing/2014/chart" uri="{C3380CC4-5D6E-409C-BE32-E72D297353CC}">
              <c16:uniqueId val="{00000001-C110-4C6E-9680-11A75D5FDC07}"/>
            </c:ext>
          </c:extLst>
        </c:ser>
        <c:dLbls>
          <c:showLegendKey val="0"/>
          <c:showVal val="0"/>
          <c:showCatName val="0"/>
          <c:showSerName val="0"/>
          <c:showPercent val="0"/>
          <c:showBubbleSize val="0"/>
        </c:dLbls>
        <c:gapWidth val="150"/>
        <c:shape val="box"/>
        <c:axId val="461192136"/>
        <c:axId val="461191744"/>
        <c:axId val="0"/>
        <c:extLst xmlns:c16r2="http://schemas.microsoft.com/office/drawing/2015/06/chart">
          <c:ext xmlns:c15="http://schemas.microsoft.com/office/drawing/2012/chart" uri="{02D57815-91ED-43cb-92C2-25804820EDAC}">
            <c15:filteredBarSeries>
              <c15:ser>
                <c:idx val="0"/>
                <c:order val="0"/>
                <c:tx>
                  <c:v>Series1</c:v>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a:sp3d contourW="9525">
                    <a:contourClr>
                      <a:schemeClr val="accent1">
                        <a:shade val="95000"/>
                      </a:schemeClr>
                    </a:contourClr>
                  </a:sp3d>
                </c:spPr>
                <c:invertIfNegative val="0"/>
                <c:cat>
                  <c:strRef>
                    <c:extLst xmlns:c16r2="http://schemas.microsoft.com/office/drawing/2015/06/chart">
                      <c:ext uri="{02D57815-91ED-43cb-92C2-25804820EDAC}">
                        <c15:formulaRef>
                          <c15:sqref>'INFORME 1'!$A$11</c15:sqref>
                        </c15:formulaRef>
                      </c:ext>
                    </c:extLst>
                    <c:strCache>
                      <c:ptCount val="1"/>
                      <c:pt idx="0">
                        <c:v>TOTAL EJECUTADO </c:v>
                      </c:pt>
                    </c:strCache>
                  </c:strRef>
                </c:cat>
                <c:val>
                  <c:numRef>
                    <c:extLst xmlns:c16r2="http://schemas.microsoft.com/office/drawing/2015/06/chart">
                      <c:ext uri="{02D57815-91ED-43cb-92C2-25804820EDAC}">
                        <c15:formulaRef>
                          <c15:sqref>'INFORME 1'!$B$11</c15:sqref>
                        </c15:formulaRef>
                      </c:ext>
                    </c:extLst>
                    <c:numCache>
                      <c:formatCode>General</c:formatCode>
                      <c:ptCount val="1"/>
                    </c:numCache>
                  </c:numRef>
                </c:val>
                <c:extLst xmlns:c16r2="http://schemas.microsoft.com/office/drawing/2015/06/chart">
                  <c:ext xmlns:c16="http://schemas.microsoft.com/office/drawing/2014/chart" uri="{C3380CC4-5D6E-409C-BE32-E72D297353CC}">
                    <c16:uniqueId val="{00000002-C110-4C6E-9680-11A75D5FDC07}"/>
                  </c:ext>
                </c:extLst>
              </c15:ser>
            </c15:filteredBarSeries>
            <c15:filteredBarSeries>
              <c15:ser>
                <c:idx val="1"/>
                <c:order val="1"/>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cat>
                  <c:strRef>
                    <c:extLst xmlns:c15="http://schemas.microsoft.com/office/drawing/2012/chart" xmlns:c16r2="http://schemas.microsoft.com/office/drawing/2015/06/chart">
                      <c:ext xmlns:c15="http://schemas.microsoft.com/office/drawing/2012/chart" uri="{02D57815-91ED-43cb-92C2-25804820EDAC}">
                        <c15:formulaRef>
                          <c15:sqref>'INFORME 1'!$A$11</c15:sqref>
                        </c15:formulaRef>
                      </c:ext>
                    </c:extLst>
                    <c:strCache>
                      <c:ptCount val="1"/>
                      <c:pt idx="0">
                        <c:v>TOTAL EJECUTADO </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'INFORME 1'!$C$11</c15:sqref>
                        </c15:formulaRef>
                      </c:ext>
                    </c:extLst>
                    <c:numCache>
                      <c:formatCode>General</c:formatCode>
                      <c:ptCount val="1"/>
                    </c:numCache>
                  </c:numRef>
                </c:val>
                <c:extLst xmlns:c15="http://schemas.microsoft.com/office/drawing/2012/chart" xmlns:c16r2="http://schemas.microsoft.com/office/drawing/2015/06/chart">
                  <c:ext xmlns:c16="http://schemas.microsoft.com/office/drawing/2014/chart" uri="{C3380CC4-5D6E-409C-BE32-E72D297353CC}">
                    <c16:uniqueId val="{00000003-C110-4C6E-9680-11A75D5FDC07}"/>
                  </c:ext>
                </c:extLst>
              </c15:ser>
            </c15:filteredBarSeries>
            <c15:filteredBarSeries>
              <c15:ser>
                <c:idx val="2"/>
                <c:order val="2"/>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a:sp3d contourW="9525">
                    <a:contourClr>
                      <a:schemeClr val="accent3">
                        <a:shade val="95000"/>
                      </a:schemeClr>
                    </a:contourClr>
                  </a:sp3d>
                </c:spPr>
                <c:invertIfNegative val="0"/>
                <c:cat>
                  <c:strRef>
                    <c:extLst xmlns:c15="http://schemas.microsoft.com/office/drawing/2012/chart" xmlns:c16r2="http://schemas.microsoft.com/office/drawing/2015/06/chart">
                      <c:ext xmlns:c15="http://schemas.microsoft.com/office/drawing/2012/chart" uri="{02D57815-91ED-43cb-92C2-25804820EDAC}">
                        <c15:formulaRef>
                          <c15:sqref>'INFORME 1'!$A$11</c15:sqref>
                        </c15:formulaRef>
                      </c:ext>
                    </c:extLst>
                    <c:strCache>
                      <c:ptCount val="1"/>
                      <c:pt idx="0">
                        <c:v>TOTAL EJECUTADO </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'INFORME 1'!$D$11</c15:sqref>
                        </c15:formulaRef>
                      </c:ext>
                    </c:extLst>
                    <c:numCache>
                      <c:formatCode>General</c:formatCode>
                      <c:ptCount val="1"/>
                    </c:numCache>
                  </c:numRef>
                </c:val>
                <c:extLst xmlns:c15="http://schemas.microsoft.com/office/drawing/2012/chart" xmlns:c16r2="http://schemas.microsoft.com/office/drawing/2015/06/chart">
                  <c:ext xmlns:c16="http://schemas.microsoft.com/office/drawing/2014/chart" uri="{C3380CC4-5D6E-409C-BE32-E72D297353CC}">
                    <c16:uniqueId val="{00000004-C110-4C6E-9680-11A75D5FDC07}"/>
                  </c:ext>
                </c:extLst>
              </c15:ser>
            </c15:filteredBarSeries>
            <c15:filteredBarSeries>
              <c15:ser>
                <c:idx val="3"/>
                <c:order val="3"/>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a:sp3d contourW="9525">
                    <a:contourClr>
                      <a:schemeClr val="accent4">
                        <a:shade val="95000"/>
                      </a:schemeClr>
                    </a:contourClr>
                  </a:sp3d>
                </c:spPr>
                <c:invertIfNegative val="0"/>
                <c:cat>
                  <c:strRef>
                    <c:extLst xmlns:c15="http://schemas.microsoft.com/office/drawing/2012/chart" xmlns:c16r2="http://schemas.microsoft.com/office/drawing/2015/06/chart">
                      <c:ext xmlns:c15="http://schemas.microsoft.com/office/drawing/2012/chart" uri="{02D57815-91ED-43cb-92C2-25804820EDAC}">
                        <c15:formulaRef>
                          <c15:sqref>'INFORME 1'!$A$11</c15:sqref>
                        </c15:formulaRef>
                      </c:ext>
                    </c:extLst>
                    <c:strCache>
                      <c:ptCount val="1"/>
                      <c:pt idx="0">
                        <c:v>TOTAL EJECUTADO </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'INFORME 1'!$E$11</c15:sqref>
                        </c15:formulaRef>
                      </c:ext>
                    </c:extLst>
                    <c:numCache>
                      <c:formatCode>General</c:formatCode>
                      <c:ptCount val="1"/>
                    </c:numCache>
                  </c:numRef>
                </c:val>
                <c:extLst xmlns:c15="http://schemas.microsoft.com/office/drawing/2012/chart" xmlns:c16r2="http://schemas.microsoft.com/office/drawing/2015/06/chart">
                  <c:ext xmlns:c16="http://schemas.microsoft.com/office/drawing/2014/chart" uri="{C3380CC4-5D6E-409C-BE32-E72D297353CC}">
                    <c16:uniqueId val="{00000005-C110-4C6E-9680-11A75D5FDC07}"/>
                  </c:ext>
                </c:extLst>
              </c15:ser>
            </c15:filteredBarSeries>
            <c15:filteredBarSeries>
              <c15:ser>
                <c:idx val="6"/>
                <c:order val="6"/>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a:sp3d contourW="9525">
                    <a:contourClr>
                      <a:schemeClr val="accent1">
                        <a:lumMod val="60000"/>
                        <a:shade val="95000"/>
                      </a:schemeClr>
                    </a:contourClr>
                  </a:sp3d>
                </c:spPr>
                <c:invertIfNegative val="0"/>
                <c:cat>
                  <c:strRef>
                    <c:extLst xmlns:c15="http://schemas.microsoft.com/office/drawing/2012/chart" xmlns:c16r2="http://schemas.microsoft.com/office/drawing/2015/06/chart">
                      <c:ext xmlns:c15="http://schemas.microsoft.com/office/drawing/2012/chart" uri="{02D57815-91ED-43cb-92C2-25804820EDAC}">
                        <c15:formulaRef>
                          <c15:sqref>'INFORME 1'!$A$11</c15:sqref>
                        </c15:formulaRef>
                      </c:ext>
                    </c:extLst>
                    <c:strCache>
                      <c:ptCount val="1"/>
                      <c:pt idx="0">
                        <c:v>TOTAL EJECUTADO </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'INFORME 1'!$H$11</c15:sqref>
                        </c15:formulaRef>
                      </c:ext>
                    </c:extLst>
                    <c:numCache>
                      <c:formatCode>General</c:formatCode>
                      <c:ptCount val="1"/>
                    </c:numCache>
                  </c:numRef>
                </c:val>
                <c:extLst xmlns:c15="http://schemas.microsoft.com/office/drawing/2012/chart" xmlns:c16r2="http://schemas.microsoft.com/office/drawing/2015/06/chart">
                  <c:ext xmlns:c16="http://schemas.microsoft.com/office/drawing/2014/chart" uri="{C3380CC4-5D6E-409C-BE32-E72D297353CC}">
                    <c16:uniqueId val="{00000006-C110-4C6E-9680-11A75D5FDC07}"/>
                  </c:ext>
                </c:extLst>
              </c15:ser>
            </c15:filteredBarSeries>
          </c:ext>
        </c:extLst>
      </c:bar3DChart>
      <c:catAx>
        <c:axId val="46119213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461191744"/>
        <c:crosses val="autoZero"/>
        <c:auto val="1"/>
        <c:lblAlgn val="ctr"/>
        <c:lblOffset val="100"/>
        <c:noMultiLvlLbl val="0"/>
      </c:catAx>
      <c:valAx>
        <c:axId val="46119174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4611921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Narrow" panose="020B0606020202030204" pitchFamily="34" charset="0"/>
                <a:ea typeface="+mn-ea"/>
                <a:cs typeface="+mn-cs"/>
              </a:defRPr>
            </a:pPr>
            <a:r>
              <a:rPr lang="es-CO" sz="1200" b="1">
                <a:solidFill>
                  <a:sysClr val="windowText" lastClr="000000"/>
                </a:solidFill>
                <a:latin typeface="Arial Narrow" panose="020B0606020202030204" pitchFamily="34" charset="0"/>
              </a:rPr>
              <a:t>PLAN</a:t>
            </a:r>
            <a:r>
              <a:rPr lang="es-CO" sz="1200" b="1" baseline="0">
                <a:solidFill>
                  <a:sysClr val="windowText" lastClr="000000"/>
                </a:solidFill>
                <a:latin typeface="Arial Narrow" panose="020B0606020202030204" pitchFamily="34" charset="0"/>
              </a:rPr>
              <a:t> ANTICORRUCCION Y ATENCION AL CIUDADANO</a:t>
            </a:r>
            <a:endParaRPr lang="es-CO" sz="1200" b="1">
              <a:solidFill>
                <a:sysClr val="windowText" lastClr="000000"/>
              </a:solidFill>
              <a:latin typeface="Arial Narrow" panose="020B0606020202030204" pitchFamily="34" charset="0"/>
            </a:endParaRP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Narrow" panose="020B0606020202030204" pitchFamily="34" charset="0"/>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592426745094228"/>
          <c:y val="0.17171296296296298"/>
          <c:w val="0.84075218722659673"/>
          <c:h val="0.61498432487605714"/>
        </c:manualLayout>
      </c:layout>
      <c:bar3DChart>
        <c:barDir val="col"/>
        <c:grouping val="clustered"/>
        <c:varyColors val="0"/>
        <c:ser>
          <c:idx val="4"/>
          <c:order val="4"/>
          <c:tx>
            <c:v>EJECUTADO</c:v>
          </c:tx>
          <c:spPr>
            <a:solidFill>
              <a:schemeClr val="accent5"/>
            </a:solidFill>
            <a:ln>
              <a:noFill/>
            </a:ln>
            <a:effectLst/>
            <a:sp3d/>
          </c:spPr>
          <c:invertIfNegative val="0"/>
          <c:cat>
            <c:strRef>
              <c:f>'INFORME 1'!$A$61</c:f>
              <c:strCache>
                <c:ptCount val="1"/>
                <c:pt idx="0">
                  <c:v>TOTAL EJECUTADO</c:v>
                </c:pt>
              </c:strCache>
            </c:strRef>
          </c:cat>
          <c:val>
            <c:numRef>
              <c:f>'INFORME 1'!$F$61</c:f>
              <c:numCache>
                <c:formatCode>0.00%</c:formatCode>
                <c:ptCount val="1"/>
                <c:pt idx="0">
                  <c:v>0</c:v>
                </c:pt>
              </c:numCache>
            </c:numRef>
          </c:val>
          <c:extLst xmlns:c16r2="http://schemas.microsoft.com/office/drawing/2015/06/chart">
            <c:ext xmlns:c16="http://schemas.microsoft.com/office/drawing/2014/chart" uri="{C3380CC4-5D6E-409C-BE32-E72D297353CC}">
              <c16:uniqueId val="{00000000-4616-4B75-8329-34B5B3386ABB}"/>
            </c:ext>
          </c:extLst>
        </c:ser>
        <c:ser>
          <c:idx val="5"/>
          <c:order val="5"/>
          <c:tx>
            <c:v>PROGRAMADO</c:v>
          </c:tx>
          <c:spPr>
            <a:solidFill>
              <a:srgbClr val="FFC000"/>
            </a:solidFill>
            <a:ln>
              <a:noFill/>
            </a:ln>
            <a:effectLst/>
            <a:sp3d/>
          </c:spPr>
          <c:invertIfNegative val="0"/>
          <c:cat>
            <c:strRef>
              <c:f>'INFORME 1'!$A$61</c:f>
              <c:strCache>
                <c:ptCount val="1"/>
                <c:pt idx="0">
                  <c:v>TOTAL EJECUTADO</c:v>
                </c:pt>
              </c:strCache>
            </c:strRef>
          </c:cat>
          <c:val>
            <c:numRef>
              <c:f>'INFORME 1'!$G$61</c:f>
              <c:numCache>
                <c:formatCode>0%</c:formatCode>
                <c:ptCount val="1"/>
                <c:pt idx="0">
                  <c:v>1</c:v>
                </c:pt>
              </c:numCache>
            </c:numRef>
          </c:val>
          <c:extLst xmlns:c16r2="http://schemas.microsoft.com/office/drawing/2015/06/chart">
            <c:ext xmlns:c16="http://schemas.microsoft.com/office/drawing/2014/chart" uri="{C3380CC4-5D6E-409C-BE32-E72D297353CC}">
              <c16:uniqueId val="{00000001-4616-4B75-8329-34B5B3386ABB}"/>
            </c:ext>
          </c:extLst>
        </c:ser>
        <c:dLbls>
          <c:showLegendKey val="0"/>
          <c:showVal val="0"/>
          <c:showCatName val="0"/>
          <c:showSerName val="0"/>
          <c:showPercent val="0"/>
          <c:showBubbleSize val="0"/>
        </c:dLbls>
        <c:gapWidth val="150"/>
        <c:shape val="box"/>
        <c:axId val="506095480"/>
        <c:axId val="506097048"/>
        <c:axId val="0"/>
        <c:extLst xmlns:c16r2="http://schemas.microsoft.com/office/drawing/2015/06/chart">
          <c:ext xmlns:c15="http://schemas.microsoft.com/office/drawing/2012/chart" uri="{02D57815-91ED-43cb-92C2-25804820EDAC}">
            <c15:filteredBarSeries>
              <c15:ser>
                <c:idx val="0"/>
                <c:order val="0"/>
                <c:tx>
                  <c:v>Series1</c:v>
                </c:tx>
                <c:spPr>
                  <a:solidFill>
                    <a:schemeClr val="accent1"/>
                  </a:solidFill>
                  <a:ln>
                    <a:noFill/>
                  </a:ln>
                  <a:effectLst/>
                  <a:sp3d/>
                </c:spPr>
                <c:invertIfNegative val="0"/>
                <c:cat>
                  <c:strRef>
                    <c:extLst xmlns:c16r2="http://schemas.microsoft.com/office/drawing/2015/06/chart">
                      <c:ext uri="{02D57815-91ED-43cb-92C2-25804820EDAC}">
                        <c15:formulaRef>
                          <c15:sqref>'INFORME 1'!$A$61</c15:sqref>
                        </c15:formulaRef>
                      </c:ext>
                    </c:extLst>
                    <c:strCache>
                      <c:ptCount val="1"/>
                      <c:pt idx="0">
                        <c:v>TOTAL EJECUTADO</c:v>
                      </c:pt>
                    </c:strCache>
                  </c:strRef>
                </c:cat>
                <c:val>
                  <c:numRef>
                    <c:extLst xmlns:c16r2="http://schemas.microsoft.com/office/drawing/2015/06/chart">
                      <c:ext uri="{02D57815-91ED-43cb-92C2-25804820EDAC}">
                        <c15:formulaRef>
                          <c15:sqref>'INFORME 1'!$B$61</c15:sqref>
                        </c15:formulaRef>
                      </c:ext>
                    </c:extLst>
                    <c:numCache>
                      <c:formatCode>General</c:formatCode>
                      <c:ptCount val="1"/>
                    </c:numCache>
                  </c:numRef>
                </c:val>
                <c:extLst xmlns:c16r2="http://schemas.microsoft.com/office/drawing/2015/06/chart">
                  <c:ext xmlns:c16="http://schemas.microsoft.com/office/drawing/2014/chart" uri="{C3380CC4-5D6E-409C-BE32-E72D297353CC}">
                    <c16:uniqueId val="{00000002-4616-4B75-8329-34B5B3386ABB}"/>
                  </c:ext>
                </c:extLst>
              </c15:ser>
            </c15:filteredBarSeries>
            <c15:filteredBarSeries>
              <c15:ser>
                <c:idx val="1"/>
                <c:order val="1"/>
                <c:spPr>
                  <a:solidFill>
                    <a:schemeClr val="accent2"/>
                  </a:solidFill>
                  <a:ln>
                    <a:noFill/>
                  </a:ln>
                  <a:effectLst/>
                  <a:sp3d/>
                </c:spPr>
                <c:invertIfNegative val="0"/>
                <c:cat>
                  <c:strRef>
                    <c:extLst xmlns:c15="http://schemas.microsoft.com/office/drawing/2012/chart" xmlns:c16r2="http://schemas.microsoft.com/office/drawing/2015/06/chart">
                      <c:ext xmlns:c15="http://schemas.microsoft.com/office/drawing/2012/chart" uri="{02D57815-91ED-43cb-92C2-25804820EDAC}">
                        <c15:formulaRef>
                          <c15:sqref>'INFORME 1'!$A$61</c15:sqref>
                        </c15:formulaRef>
                      </c:ext>
                    </c:extLst>
                    <c:strCache>
                      <c:ptCount val="1"/>
                      <c:pt idx="0">
                        <c:v>TOTAL EJECUTADO</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'INFORME 1'!$C$61</c15:sqref>
                        </c15:formulaRef>
                      </c:ext>
                    </c:extLst>
                    <c:numCache>
                      <c:formatCode>General</c:formatCode>
                      <c:ptCount val="1"/>
                    </c:numCache>
                  </c:numRef>
                </c:val>
                <c:extLst xmlns:c15="http://schemas.microsoft.com/office/drawing/2012/chart" xmlns:c16r2="http://schemas.microsoft.com/office/drawing/2015/06/chart">
                  <c:ext xmlns:c16="http://schemas.microsoft.com/office/drawing/2014/chart" uri="{C3380CC4-5D6E-409C-BE32-E72D297353CC}">
                    <c16:uniqueId val="{00000003-4616-4B75-8329-34B5B3386ABB}"/>
                  </c:ext>
                </c:extLst>
              </c15:ser>
            </c15:filteredBarSeries>
            <c15:filteredBarSeries>
              <c15:ser>
                <c:idx val="2"/>
                <c:order val="2"/>
                <c:spPr>
                  <a:solidFill>
                    <a:schemeClr val="accent3"/>
                  </a:solidFill>
                  <a:ln>
                    <a:noFill/>
                  </a:ln>
                  <a:effectLst/>
                  <a:sp3d/>
                </c:spPr>
                <c:invertIfNegative val="0"/>
                <c:cat>
                  <c:strRef>
                    <c:extLst xmlns:c15="http://schemas.microsoft.com/office/drawing/2012/chart" xmlns:c16r2="http://schemas.microsoft.com/office/drawing/2015/06/chart">
                      <c:ext xmlns:c15="http://schemas.microsoft.com/office/drawing/2012/chart" uri="{02D57815-91ED-43cb-92C2-25804820EDAC}">
                        <c15:formulaRef>
                          <c15:sqref>'INFORME 1'!$A$61</c15:sqref>
                        </c15:formulaRef>
                      </c:ext>
                    </c:extLst>
                    <c:strCache>
                      <c:ptCount val="1"/>
                      <c:pt idx="0">
                        <c:v>TOTAL EJECUTADO</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'INFORME 1'!$D$61</c15:sqref>
                        </c15:formulaRef>
                      </c:ext>
                    </c:extLst>
                    <c:numCache>
                      <c:formatCode>General</c:formatCode>
                      <c:ptCount val="1"/>
                    </c:numCache>
                  </c:numRef>
                </c:val>
                <c:extLst xmlns:c15="http://schemas.microsoft.com/office/drawing/2012/chart" xmlns:c16r2="http://schemas.microsoft.com/office/drawing/2015/06/chart">
                  <c:ext xmlns:c16="http://schemas.microsoft.com/office/drawing/2014/chart" uri="{C3380CC4-5D6E-409C-BE32-E72D297353CC}">
                    <c16:uniqueId val="{00000004-4616-4B75-8329-34B5B3386ABB}"/>
                  </c:ext>
                </c:extLst>
              </c15:ser>
            </c15:filteredBarSeries>
            <c15:filteredBarSeries>
              <c15:ser>
                <c:idx val="3"/>
                <c:order val="3"/>
                <c:spPr>
                  <a:solidFill>
                    <a:schemeClr val="accent4"/>
                  </a:solidFill>
                  <a:ln>
                    <a:noFill/>
                  </a:ln>
                  <a:effectLst/>
                  <a:sp3d/>
                </c:spPr>
                <c:invertIfNegative val="0"/>
                <c:cat>
                  <c:strRef>
                    <c:extLst xmlns:c15="http://schemas.microsoft.com/office/drawing/2012/chart" xmlns:c16r2="http://schemas.microsoft.com/office/drawing/2015/06/chart">
                      <c:ext xmlns:c15="http://schemas.microsoft.com/office/drawing/2012/chart" uri="{02D57815-91ED-43cb-92C2-25804820EDAC}">
                        <c15:formulaRef>
                          <c15:sqref>'INFORME 1'!$A$61</c15:sqref>
                        </c15:formulaRef>
                      </c:ext>
                    </c:extLst>
                    <c:strCache>
                      <c:ptCount val="1"/>
                      <c:pt idx="0">
                        <c:v>TOTAL EJECUTADO</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'INFORME 1'!$E$61</c15:sqref>
                        </c15:formulaRef>
                      </c:ext>
                    </c:extLst>
                    <c:numCache>
                      <c:formatCode>General</c:formatCode>
                      <c:ptCount val="1"/>
                    </c:numCache>
                  </c:numRef>
                </c:val>
                <c:extLst xmlns:c15="http://schemas.microsoft.com/office/drawing/2012/chart" xmlns:c16r2="http://schemas.microsoft.com/office/drawing/2015/06/chart">
                  <c:ext xmlns:c16="http://schemas.microsoft.com/office/drawing/2014/chart" uri="{C3380CC4-5D6E-409C-BE32-E72D297353CC}">
                    <c16:uniqueId val="{00000005-4616-4B75-8329-34B5B3386ABB}"/>
                  </c:ext>
                </c:extLst>
              </c15:ser>
            </c15:filteredBarSeries>
            <c15:filteredBarSeries>
              <c15:ser>
                <c:idx val="6"/>
                <c:order val="6"/>
                <c:spPr>
                  <a:solidFill>
                    <a:schemeClr val="accent1">
                      <a:lumMod val="60000"/>
                    </a:schemeClr>
                  </a:solidFill>
                  <a:ln>
                    <a:noFill/>
                  </a:ln>
                  <a:effectLst/>
                  <a:sp3d/>
                </c:spPr>
                <c:invertIfNegative val="0"/>
                <c:cat>
                  <c:strRef>
                    <c:extLst xmlns:c15="http://schemas.microsoft.com/office/drawing/2012/chart" xmlns:c16r2="http://schemas.microsoft.com/office/drawing/2015/06/chart">
                      <c:ext xmlns:c15="http://schemas.microsoft.com/office/drawing/2012/chart" uri="{02D57815-91ED-43cb-92C2-25804820EDAC}">
                        <c15:formulaRef>
                          <c15:sqref>'INFORME 1'!$A$61</c15:sqref>
                        </c15:formulaRef>
                      </c:ext>
                    </c:extLst>
                    <c:strCache>
                      <c:ptCount val="1"/>
                      <c:pt idx="0">
                        <c:v>TOTAL EJECUTADO</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'INFORME 1'!$H$61</c15:sqref>
                        </c15:formulaRef>
                      </c:ext>
                    </c:extLst>
                    <c:numCache>
                      <c:formatCode>General</c:formatCode>
                      <c:ptCount val="1"/>
                    </c:numCache>
                  </c:numRef>
                </c:val>
                <c:extLst xmlns:c15="http://schemas.microsoft.com/office/drawing/2012/chart" xmlns:c16r2="http://schemas.microsoft.com/office/drawing/2015/06/chart">
                  <c:ext xmlns:c16="http://schemas.microsoft.com/office/drawing/2014/chart" uri="{C3380CC4-5D6E-409C-BE32-E72D297353CC}">
                    <c16:uniqueId val="{00000006-4616-4B75-8329-34B5B3386ABB}"/>
                  </c:ext>
                </c:extLst>
              </c15:ser>
            </c15:filteredBarSeries>
          </c:ext>
        </c:extLst>
      </c:bar3DChart>
      <c:catAx>
        <c:axId val="50609548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506097048"/>
        <c:crosses val="autoZero"/>
        <c:auto val="1"/>
        <c:lblAlgn val="ctr"/>
        <c:lblOffset val="100"/>
        <c:noMultiLvlLbl val="0"/>
      </c:catAx>
      <c:valAx>
        <c:axId val="50609704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060954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Narrow" panose="020B0606020202030204" pitchFamily="34" charset="0"/>
                <a:ea typeface="+mn-ea"/>
                <a:cs typeface="+mn-cs"/>
              </a:defRPr>
            </a:pPr>
            <a:r>
              <a:rPr lang="es-CO" sz="1100" b="1">
                <a:solidFill>
                  <a:sysClr val="windowText" lastClr="000000"/>
                </a:solidFill>
                <a:latin typeface="Arial Narrow" panose="020B0606020202030204" pitchFamily="34" charset="0"/>
              </a:rPr>
              <a:t>PLAN ANTICORRUPCION Y ATENCION AL CIUDADANO</a:t>
            </a: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Narrow" panose="020B0606020202030204" pitchFamily="34" charset="0"/>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4"/>
          <c:order val="4"/>
          <c:tx>
            <c:v>EJECUTADO</c:v>
          </c:tx>
          <c:spPr>
            <a:solidFill>
              <a:schemeClr val="accent5"/>
            </a:solidFill>
            <a:ln>
              <a:noFill/>
            </a:ln>
            <a:effectLst/>
            <a:sp3d/>
          </c:spPr>
          <c:invertIfNegative val="0"/>
          <c:cat>
            <c:strRef>
              <c:f>'INFORME 1'!$A$111</c:f>
              <c:strCache>
                <c:ptCount val="1"/>
                <c:pt idx="0">
                  <c:v>TOTAL EJECUTADO</c:v>
                </c:pt>
              </c:strCache>
            </c:strRef>
          </c:cat>
          <c:val>
            <c:numRef>
              <c:f>'INFORME 1'!$F$111</c:f>
              <c:numCache>
                <c:formatCode>0%</c:formatCode>
                <c:ptCount val="1"/>
                <c:pt idx="0">
                  <c:v>0</c:v>
                </c:pt>
              </c:numCache>
            </c:numRef>
          </c:val>
          <c:extLst xmlns:c16r2="http://schemas.microsoft.com/office/drawing/2015/06/chart">
            <c:ext xmlns:c16="http://schemas.microsoft.com/office/drawing/2014/chart" uri="{C3380CC4-5D6E-409C-BE32-E72D297353CC}">
              <c16:uniqueId val="{00000000-A707-4CB0-873D-E96D3E062B75}"/>
            </c:ext>
          </c:extLst>
        </c:ser>
        <c:ser>
          <c:idx val="5"/>
          <c:order val="5"/>
          <c:tx>
            <c:v>PROGRAMDO</c:v>
          </c:tx>
          <c:spPr>
            <a:solidFill>
              <a:srgbClr val="FFC000"/>
            </a:solidFill>
            <a:ln>
              <a:noFill/>
            </a:ln>
            <a:effectLst/>
            <a:sp3d/>
          </c:spPr>
          <c:invertIfNegative val="0"/>
          <c:cat>
            <c:strRef>
              <c:f>'INFORME 1'!$A$111</c:f>
              <c:strCache>
                <c:ptCount val="1"/>
                <c:pt idx="0">
                  <c:v>TOTAL EJECUTADO</c:v>
                </c:pt>
              </c:strCache>
            </c:strRef>
          </c:cat>
          <c:val>
            <c:numRef>
              <c:f>'INFORME 1'!$G$111</c:f>
              <c:numCache>
                <c:formatCode>0%</c:formatCode>
                <c:ptCount val="1"/>
                <c:pt idx="0">
                  <c:v>1</c:v>
                </c:pt>
              </c:numCache>
            </c:numRef>
          </c:val>
          <c:extLst xmlns:c16r2="http://schemas.microsoft.com/office/drawing/2015/06/chart">
            <c:ext xmlns:c16="http://schemas.microsoft.com/office/drawing/2014/chart" uri="{C3380CC4-5D6E-409C-BE32-E72D297353CC}">
              <c16:uniqueId val="{00000001-A707-4CB0-873D-E96D3E062B75}"/>
            </c:ext>
          </c:extLst>
        </c:ser>
        <c:dLbls>
          <c:showLegendKey val="0"/>
          <c:showVal val="0"/>
          <c:showCatName val="0"/>
          <c:showSerName val="0"/>
          <c:showPercent val="0"/>
          <c:showBubbleSize val="0"/>
        </c:dLbls>
        <c:gapWidth val="150"/>
        <c:shape val="box"/>
        <c:axId val="506093520"/>
        <c:axId val="506095872"/>
        <c:axId val="0"/>
        <c:extLst xmlns:c16r2="http://schemas.microsoft.com/office/drawing/2015/06/chart">
          <c:ext xmlns:c15="http://schemas.microsoft.com/office/drawing/2012/chart" uri="{02D57815-91ED-43cb-92C2-25804820EDAC}">
            <c15:filteredBarSeries>
              <c15:ser>
                <c:idx val="0"/>
                <c:order val="0"/>
                <c:tx>
                  <c:v>Series1</c:v>
                </c:tx>
                <c:spPr>
                  <a:solidFill>
                    <a:schemeClr val="accent1"/>
                  </a:solidFill>
                  <a:ln>
                    <a:noFill/>
                  </a:ln>
                  <a:effectLst/>
                  <a:sp3d/>
                </c:spPr>
                <c:invertIfNegative val="0"/>
                <c:cat>
                  <c:strRef>
                    <c:extLst xmlns:c16r2="http://schemas.microsoft.com/office/drawing/2015/06/chart">
                      <c:ext uri="{02D57815-91ED-43cb-92C2-25804820EDAC}">
                        <c15:formulaRef>
                          <c15:sqref>'INFORME 1'!$A$111</c15:sqref>
                        </c15:formulaRef>
                      </c:ext>
                    </c:extLst>
                    <c:strCache>
                      <c:ptCount val="1"/>
                      <c:pt idx="0">
                        <c:v>TOTAL EJECUTADO</c:v>
                      </c:pt>
                    </c:strCache>
                  </c:strRef>
                </c:cat>
                <c:val>
                  <c:numRef>
                    <c:extLst xmlns:c16r2="http://schemas.microsoft.com/office/drawing/2015/06/chart">
                      <c:ext uri="{02D57815-91ED-43cb-92C2-25804820EDAC}">
                        <c15:formulaRef>
                          <c15:sqref>'INFORME 1'!$B$111</c15:sqref>
                        </c15:formulaRef>
                      </c:ext>
                    </c:extLst>
                    <c:numCache>
                      <c:formatCode>General</c:formatCode>
                      <c:ptCount val="1"/>
                    </c:numCache>
                  </c:numRef>
                </c:val>
                <c:extLst xmlns:c16r2="http://schemas.microsoft.com/office/drawing/2015/06/chart">
                  <c:ext xmlns:c16="http://schemas.microsoft.com/office/drawing/2014/chart" uri="{C3380CC4-5D6E-409C-BE32-E72D297353CC}">
                    <c16:uniqueId val="{00000002-A707-4CB0-873D-E96D3E062B75}"/>
                  </c:ext>
                </c:extLst>
              </c15:ser>
            </c15:filteredBarSeries>
            <c15:filteredBarSeries>
              <c15:ser>
                <c:idx val="1"/>
                <c:order val="1"/>
                <c:spPr>
                  <a:solidFill>
                    <a:schemeClr val="accent2"/>
                  </a:solidFill>
                  <a:ln>
                    <a:noFill/>
                  </a:ln>
                  <a:effectLst/>
                  <a:sp3d/>
                </c:spPr>
                <c:invertIfNegative val="0"/>
                <c:cat>
                  <c:strRef>
                    <c:extLst xmlns:c15="http://schemas.microsoft.com/office/drawing/2012/chart" xmlns:c16r2="http://schemas.microsoft.com/office/drawing/2015/06/chart">
                      <c:ext xmlns:c15="http://schemas.microsoft.com/office/drawing/2012/chart" uri="{02D57815-91ED-43cb-92C2-25804820EDAC}">
                        <c15:formulaRef>
                          <c15:sqref>'INFORME 1'!$A$111</c15:sqref>
                        </c15:formulaRef>
                      </c:ext>
                    </c:extLst>
                    <c:strCache>
                      <c:ptCount val="1"/>
                      <c:pt idx="0">
                        <c:v>TOTAL EJECUTADO</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'INFORME 1'!$C$111</c15:sqref>
                        </c15:formulaRef>
                      </c:ext>
                    </c:extLst>
                    <c:numCache>
                      <c:formatCode>General</c:formatCode>
                      <c:ptCount val="1"/>
                    </c:numCache>
                  </c:numRef>
                </c:val>
                <c:extLst xmlns:c15="http://schemas.microsoft.com/office/drawing/2012/chart" xmlns:c16r2="http://schemas.microsoft.com/office/drawing/2015/06/chart">
                  <c:ext xmlns:c16="http://schemas.microsoft.com/office/drawing/2014/chart" uri="{C3380CC4-5D6E-409C-BE32-E72D297353CC}">
                    <c16:uniqueId val="{00000003-A707-4CB0-873D-E96D3E062B75}"/>
                  </c:ext>
                </c:extLst>
              </c15:ser>
            </c15:filteredBarSeries>
            <c15:filteredBarSeries>
              <c15:ser>
                <c:idx val="2"/>
                <c:order val="2"/>
                <c:spPr>
                  <a:solidFill>
                    <a:schemeClr val="accent3"/>
                  </a:solidFill>
                  <a:ln>
                    <a:noFill/>
                  </a:ln>
                  <a:effectLst/>
                  <a:sp3d/>
                </c:spPr>
                <c:invertIfNegative val="0"/>
                <c:cat>
                  <c:strRef>
                    <c:extLst xmlns:c15="http://schemas.microsoft.com/office/drawing/2012/chart" xmlns:c16r2="http://schemas.microsoft.com/office/drawing/2015/06/chart">
                      <c:ext xmlns:c15="http://schemas.microsoft.com/office/drawing/2012/chart" uri="{02D57815-91ED-43cb-92C2-25804820EDAC}">
                        <c15:formulaRef>
                          <c15:sqref>'INFORME 1'!$A$111</c15:sqref>
                        </c15:formulaRef>
                      </c:ext>
                    </c:extLst>
                    <c:strCache>
                      <c:ptCount val="1"/>
                      <c:pt idx="0">
                        <c:v>TOTAL EJECUTADO</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'INFORME 1'!$D$111</c15:sqref>
                        </c15:formulaRef>
                      </c:ext>
                    </c:extLst>
                    <c:numCache>
                      <c:formatCode>General</c:formatCode>
                      <c:ptCount val="1"/>
                    </c:numCache>
                  </c:numRef>
                </c:val>
                <c:extLst xmlns:c15="http://schemas.microsoft.com/office/drawing/2012/chart" xmlns:c16r2="http://schemas.microsoft.com/office/drawing/2015/06/chart">
                  <c:ext xmlns:c16="http://schemas.microsoft.com/office/drawing/2014/chart" uri="{C3380CC4-5D6E-409C-BE32-E72D297353CC}">
                    <c16:uniqueId val="{00000004-A707-4CB0-873D-E96D3E062B75}"/>
                  </c:ext>
                </c:extLst>
              </c15:ser>
            </c15:filteredBarSeries>
            <c15:filteredBarSeries>
              <c15:ser>
                <c:idx val="3"/>
                <c:order val="3"/>
                <c:spPr>
                  <a:solidFill>
                    <a:schemeClr val="accent4"/>
                  </a:solidFill>
                  <a:ln>
                    <a:noFill/>
                  </a:ln>
                  <a:effectLst/>
                  <a:sp3d/>
                </c:spPr>
                <c:invertIfNegative val="0"/>
                <c:cat>
                  <c:strRef>
                    <c:extLst xmlns:c15="http://schemas.microsoft.com/office/drawing/2012/chart" xmlns:c16r2="http://schemas.microsoft.com/office/drawing/2015/06/chart">
                      <c:ext xmlns:c15="http://schemas.microsoft.com/office/drawing/2012/chart" uri="{02D57815-91ED-43cb-92C2-25804820EDAC}">
                        <c15:formulaRef>
                          <c15:sqref>'INFORME 1'!$A$111</c15:sqref>
                        </c15:formulaRef>
                      </c:ext>
                    </c:extLst>
                    <c:strCache>
                      <c:ptCount val="1"/>
                      <c:pt idx="0">
                        <c:v>TOTAL EJECUTADO</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'INFORME 1'!$E$111</c15:sqref>
                        </c15:formulaRef>
                      </c:ext>
                    </c:extLst>
                    <c:numCache>
                      <c:formatCode>General</c:formatCode>
                      <c:ptCount val="1"/>
                    </c:numCache>
                  </c:numRef>
                </c:val>
                <c:extLst xmlns:c15="http://schemas.microsoft.com/office/drawing/2012/chart" xmlns:c16r2="http://schemas.microsoft.com/office/drawing/2015/06/chart">
                  <c:ext xmlns:c16="http://schemas.microsoft.com/office/drawing/2014/chart" uri="{C3380CC4-5D6E-409C-BE32-E72D297353CC}">
                    <c16:uniqueId val="{00000005-A707-4CB0-873D-E96D3E062B75}"/>
                  </c:ext>
                </c:extLst>
              </c15:ser>
            </c15:filteredBarSeries>
            <c15:filteredBarSeries>
              <c15:ser>
                <c:idx val="6"/>
                <c:order val="6"/>
                <c:spPr>
                  <a:solidFill>
                    <a:schemeClr val="accent1">
                      <a:lumMod val="60000"/>
                    </a:schemeClr>
                  </a:solidFill>
                  <a:ln>
                    <a:noFill/>
                  </a:ln>
                  <a:effectLst/>
                  <a:sp3d/>
                </c:spPr>
                <c:invertIfNegative val="0"/>
                <c:cat>
                  <c:strRef>
                    <c:extLst xmlns:c15="http://schemas.microsoft.com/office/drawing/2012/chart" xmlns:c16r2="http://schemas.microsoft.com/office/drawing/2015/06/chart">
                      <c:ext xmlns:c15="http://schemas.microsoft.com/office/drawing/2012/chart" uri="{02D57815-91ED-43cb-92C2-25804820EDAC}">
                        <c15:formulaRef>
                          <c15:sqref>'INFORME 1'!$A$111</c15:sqref>
                        </c15:formulaRef>
                      </c:ext>
                    </c:extLst>
                    <c:strCache>
                      <c:ptCount val="1"/>
                      <c:pt idx="0">
                        <c:v>TOTAL EJECUTADO</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'INFORME 1'!$H$111</c15:sqref>
                        </c15:formulaRef>
                      </c:ext>
                    </c:extLst>
                    <c:numCache>
                      <c:formatCode>General</c:formatCode>
                      <c:ptCount val="1"/>
                    </c:numCache>
                  </c:numRef>
                </c:val>
                <c:extLst xmlns:c15="http://schemas.microsoft.com/office/drawing/2012/chart" xmlns:c16r2="http://schemas.microsoft.com/office/drawing/2015/06/chart">
                  <c:ext xmlns:c16="http://schemas.microsoft.com/office/drawing/2014/chart" uri="{C3380CC4-5D6E-409C-BE32-E72D297353CC}">
                    <c16:uniqueId val="{00000006-A707-4CB0-873D-E96D3E062B75}"/>
                  </c:ext>
                </c:extLst>
              </c15:ser>
            </c15:filteredBarSeries>
          </c:ext>
        </c:extLst>
      </c:bar3DChart>
      <c:catAx>
        <c:axId val="5060935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06095872"/>
        <c:crosses val="autoZero"/>
        <c:auto val="1"/>
        <c:lblAlgn val="ctr"/>
        <c:lblOffset val="100"/>
        <c:noMultiLvlLbl val="0"/>
      </c:catAx>
      <c:valAx>
        <c:axId val="5060958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060935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CUMPLIMIENTO PAAC-ESSMAR E.S.P</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4"/>
          <c:order val="4"/>
          <c:spPr>
            <a:solidFill>
              <a:schemeClr val="accent5"/>
            </a:solidFill>
            <a:ln>
              <a:noFill/>
            </a:ln>
            <a:effectLst/>
            <a:sp3d/>
          </c:spPr>
          <c:invertIfNegative val="0"/>
          <c:cat>
            <c:strRef>
              <c:f>'INFORME 1'!$A$107:$A$110</c:f>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f>'INFORME 1'!$F$107:$F$110</c:f>
              <c:numCache>
                <c:formatCode>0.00%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9044-4050-B454-C389A9AD3C5D}"/>
            </c:ext>
          </c:extLst>
        </c:ser>
        <c:ser>
          <c:idx val="5"/>
          <c:order val="5"/>
          <c:spPr>
            <a:solidFill>
              <a:srgbClr val="FFC000"/>
            </a:solidFill>
            <a:ln>
              <a:noFill/>
            </a:ln>
            <a:effectLst/>
            <a:sp3d/>
          </c:spPr>
          <c:invertIfNegative val="0"/>
          <c:cat>
            <c:strRef>
              <c:f>'INFORME 1'!$A$107:$A$110</c:f>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f>'INFORME 1'!$G$107:$G$110</c:f>
              <c:numCache>
                <c:formatCode>0%</c:formatCode>
                <c:ptCount val="4"/>
                <c:pt idx="0">
                  <c:v>0.25</c:v>
                </c:pt>
                <c:pt idx="1">
                  <c:v>0.25</c:v>
                </c:pt>
                <c:pt idx="2">
                  <c:v>0.25</c:v>
                </c:pt>
                <c:pt idx="3">
                  <c:v>0.25</c:v>
                </c:pt>
              </c:numCache>
            </c:numRef>
          </c:val>
          <c:extLst xmlns:c16r2="http://schemas.microsoft.com/office/drawing/2015/06/chart">
            <c:ext xmlns:c16="http://schemas.microsoft.com/office/drawing/2014/chart" uri="{C3380CC4-5D6E-409C-BE32-E72D297353CC}">
              <c16:uniqueId val="{00000001-9044-4050-B454-C389A9AD3C5D}"/>
            </c:ext>
          </c:extLst>
        </c:ser>
        <c:dLbls>
          <c:showLegendKey val="0"/>
          <c:showVal val="0"/>
          <c:showCatName val="0"/>
          <c:showSerName val="0"/>
          <c:showPercent val="0"/>
          <c:showBubbleSize val="0"/>
        </c:dLbls>
        <c:gapWidth val="150"/>
        <c:shape val="box"/>
        <c:axId val="506096656"/>
        <c:axId val="506094304"/>
        <c:axId val="0"/>
        <c:extLst xmlns:c16r2="http://schemas.microsoft.com/office/drawing/2015/06/chart">
          <c:ext xmlns:c15="http://schemas.microsoft.com/office/drawing/2012/chart" uri="{02D57815-91ED-43cb-92C2-25804820EDAC}">
            <c15:filteredBarSeries>
              <c15:ser>
                <c:idx val="0"/>
                <c:order val="0"/>
                <c:spPr>
                  <a:solidFill>
                    <a:schemeClr val="accent1"/>
                  </a:solidFill>
                  <a:ln>
                    <a:noFill/>
                  </a:ln>
                  <a:effectLst/>
                  <a:sp3d/>
                </c:spPr>
                <c:invertIfNegative val="0"/>
                <c:cat>
                  <c:strRef>
                    <c:extLst xmlns:c16r2="http://schemas.microsoft.com/office/drawing/2015/06/chart">
                      <c:ext uri="{02D57815-91ED-43cb-92C2-25804820EDAC}">
                        <c15:formulaRef>
                          <c15:sqref>'INFORME 1'!$A$107:$A$110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xmlns:c16r2="http://schemas.microsoft.com/office/drawing/2015/06/chart">
                      <c:ext uri="{02D57815-91ED-43cb-92C2-25804820EDAC}">
                        <c15:formulaRef>
                          <c15:sqref>'INFORME 1'!$B$107:$B$110</c15:sqref>
                        </c15:formulaRef>
                      </c:ext>
                    </c:extLst>
                    <c:numCache>
                      <c:formatCode>General</c:formatCode>
                      <c:ptCount val="4"/>
                    </c:numCache>
                  </c:numRef>
                </c:val>
                <c:extLst xmlns:c16r2="http://schemas.microsoft.com/office/drawing/2015/06/chart">
                  <c:ext xmlns:c16="http://schemas.microsoft.com/office/drawing/2014/chart" uri="{C3380CC4-5D6E-409C-BE32-E72D297353CC}">
                    <c16:uniqueId val="{00000002-9044-4050-B454-C389A9AD3C5D}"/>
                  </c:ext>
                </c:extLst>
              </c15:ser>
            </c15:filteredBarSeries>
            <c15:filteredBarSeries>
              <c15:ser>
                <c:idx val="1"/>
                <c:order val="1"/>
                <c:spPr>
                  <a:solidFill>
                    <a:schemeClr val="accent2"/>
                  </a:solidFill>
                  <a:ln>
                    <a:noFill/>
                  </a:ln>
                  <a:effectLst/>
                  <a:sp3d/>
                </c:spPr>
                <c:invertIfNegative val="0"/>
                <c:cat>
                  <c:strRef>
                    <c:extLst xmlns:c15="http://schemas.microsoft.com/office/drawing/2012/chart" xmlns:c16r2="http://schemas.microsoft.com/office/drawing/2015/06/chart">
                      <c:ext xmlns:c15="http://schemas.microsoft.com/office/drawing/2012/chart" uri="{02D57815-91ED-43cb-92C2-25804820EDAC}">
                        <c15:formulaRef>
                          <c15:sqref>'INFORME 1'!$A$107:$A$110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'INFORME 1'!$C$107:$C$110</c15:sqref>
                        </c15:formulaRef>
                      </c:ext>
                    </c:extLst>
                    <c:numCache>
                      <c:formatCode>General</c:formatCode>
                      <c:ptCount val="4"/>
                    </c:numCache>
                  </c:numRef>
                </c:val>
                <c:extLst xmlns:c15="http://schemas.microsoft.com/office/drawing/2012/chart" xmlns:c16r2="http://schemas.microsoft.com/office/drawing/2015/06/chart">
                  <c:ext xmlns:c16="http://schemas.microsoft.com/office/drawing/2014/chart" uri="{C3380CC4-5D6E-409C-BE32-E72D297353CC}">
                    <c16:uniqueId val="{00000003-9044-4050-B454-C389A9AD3C5D}"/>
                  </c:ext>
                </c:extLst>
              </c15:ser>
            </c15:filteredBarSeries>
            <c15:filteredBarSeries>
              <c15:ser>
                <c:idx val="2"/>
                <c:order val="2"/>
                <c:spPr>
                  <a:solidFill>
                    <a:schemeClr val="accent3"/>
                  </a:solidFill>
                  <a:ln>
                    <a:noFill/>
                  </a:ln>
                  <a:effectLst/>
                  <a:sp3d/>
                </c:spPr>
                <c:invertIfNegative val="0"/>
                <c:cat>
                  <c:strRef>
                    <c:extLst xmlns:c15="http://schemas.microsoft.com/office/drawing/2012/chart" xmlns:c16r2="http://schemas.microsoft.com/office/drawing/2015/06/chart">
                      <c:ext xmlns:c15="http://schemas.microsoft.com/office/drawing/2012/chart" uri="{02D57815-91ED-43cb-92C2-25804820EDAC}">
                        <c15:formulaRef>
                          <c15:sqref>'INFORME 1'!$A$107:$A$110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'INFORME 1'!$D$107:$D$110</c15:sqref>
                        </c15:formulaRef>
                      </c:ext>
                    </c:extLst>
                    <c:numCache>
                      <c:formatCode>General</c:formatCode>
                      <c:ptCount val="4"/>
                    </c:numCache>
                  </c:numRef>
                </c:val>
                <c:extLst xmlns:c15="http://schemas.microsoft.com/office/drawing/2012/chart" xmlns:c16r2="http://schemas.microsoft.com/office/drawing/2015/06/chart">
                  <c:ext xmlns:c16="http://schemas.microsoft.com/office/drawing/2014/chart" uri="{C3380CC4-5D6E-409C-BE32-E72D297353CC}">
                    <c16:uniqueId val="{00000004-9044-4050-B454-C389A9AD3C5D}"/>
                  </c:ext>
                </c:extLst>
              </c15:ser>
            </c15:filteredBarSeries>
            <c15:filteredBarSeries>
              <c15:ser>
                <c:idx val="3"/>
                <c:order val="3"/>
                <c:spPr>
                  <a:solidFill>
                    <a:schemeClr val="accent4"/>
                  </a:solidFill>
                  <a:ln>
                    <a:noFill/>
                  </a:ln>
                  <a:effectLst/>
                  <a:sp3d/>
                </c:spPr>
                <c:invertIfNegative val="0"/>
                <c:cat>
                  <c:strRef>
                    <c:extLst xmlns:c15="http://schemas.microsoft.com/office/drawing/2012/chart" xmlns:c16r2="http://schemas.microsoft.com/office/drawing/2015/06/chart">
                      <c:ext xmlns:c15="http://schemas.microsoft.com/office/drawing/2012/chart" uri="{02D57815-91ED-43cb-92C2-25804820EDAC}">
                        <c15:formulaRef>
                          <c15:sqref>'INFORME 1'!$A$107:$A$110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'INFORME 1'!$E$107:$E$110</c15:sqref>
                        </c15:formulaRef>
                      </c:ext>
                    </c:extLst>
                    <c:numCache>
                      <c:formatCode>General</c:formatCode>
                      <c:ptCount val="4"/>
                    </c:numCache>
                  </c:numRef>
                </c:val>
                <c:extLst xmlns:c15="http://schemas.microsoft.com/office/drawing/2012/chart" xmlns:c16r2="http://schemas.microsoft.com/office/drawing/2015/06/chart">
                  <c:ext xmlns:c16="http://schemas.microsoft.com/office/drawing/2014/chart" uri="{C3380CC4-5D6E-409C-BE32-E72D297353CC}">
                    <c16:uniqueId val="{00000005-9044-4050-B454-C389A9AD3C5D}"/>
                  </c:ext>
                </c:extLst>
              </c15:ser>
            </c15:filteredBarSeries>
            <c15:filteredBarSeries>
              <c15:ser>
                <c:idx val="6"/>
                <c:order val="6"/>
                <c:spPr>
                  <a:solidFill>
                    <a:schemeClr val="accent1">
                      <a:lumMod val="60000"/>
                    </a:schemeClr>
                  </a:solidFill>
                  <a:ln>
                    <a:noFill/>
                  </a:ln>
                  <a:effectLst/>
                  <a:sp3d/>
                </c:spPr>
                <c:invertIfNegative val="0"/>
                <c:cat>
                  <c:strRef>
                    <c:extLst xmlns:c15="http://schemas.microsoft.com/office/drawing/2012/chart" xmlns:c16r2="http://schemas.microsoft.com/office/drawing/2015/06/chart">
                      <c:ext xmlns:c15="http://schemas.microsoft.com/office/drawing/2012/chart" uri="{02D57815-91ED-43cb-92C2-25804820EDAC}">
                        <c15:formulaRef>
                          <c15:sqref>'INFORME 1'!$A$107:$A$110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'INFORME 1'!$H$107:$H$110</c15:sqref>
                        </c15:formulaRef>
                      </c:ext>
                    </c:extLst>
                    <c:numCache>
                      <c:formatCode>0%</c:formatCode>
                      <c:ptCount val="4"/>
                    </c:numCache>
                  </c:numRef>
                </c:val>
                <c:extLst xmlns:c15="http://schemas.microsoft.com/office/drawing/2012/chart" xmlns:c16r2="http://schemas.microsoft.com/office/drawing/2015/06/chart">
                  <c:ext xmlns:c16="http://schemas.microsoft.com/office/drawing/2014/chart" uri="{C3380CC4-5D6E-409C-BE32-E72D297353CC}">
                    <c16:uniqueId val="{00000006-9044-4050-B454-C389A9AD3C5D}"/>
                  </c:ext>
                </c:extLst>
              </c15:ser>
            </c15:filteredBarSeries>
          </c:ext>
        </c:extLst>
      </c:bar3DChart>
      <c:catAx>
        <c:axId val="50609665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6094304"/>
        <c:crosses val="autoZero"/>
        <c:auto val="1"/>
        <c:lblAlgn val="ctr"/>
        <c:lblOffset val="100"/>
        <c:noMultiLvlLbl val="0"/>
      </c:catAx>
      <c:valAx>
        <c:axId val="50609430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60966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s-CO" b="1">
                <a:solidFill>
                  <a:sysClr val="windowText" lastClr="000000"/>
                </a:solidFill>
              </a:rPr>
              <a:t>CUMPLIMIENTO PAAC - ESSMAR E.S.P.</a:t>
            </a:r>
          </a:p>
        </c:rich>
      </c:tx>
      <c:layout>
        <c:manualLayout>
          <c:xMode val="edge"/>
          <c:yMode val="edge"/>
          <c:x val="0.18975"/>
          <c:y val="2.314814814814814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769225721784777"/>
          <c:y val="0.17171296296296298"/>
          <c:w val="0.71299321959755035"/>
          <c:h val="0.32801655001458146"/>
        </c:manualLayout>
      </c:layout>
      <c:bar3DChart>
        <c:barDir val="col"/>
        <c:grouping val="clustered"/>
        <c:varyColors val="0"/>
        <c:ser>
          <c:idx val="4"/>
          <c:order val="4"/>
          <c:tx>
            <c:v>EJECUTADO</c:v>
          </c:tx>
          <c:spPr>
            <a:solidFill>
              <a:schemeClr val="accent5"/>
            </a:solidFill>
            <a:ln>
              <a:noFill/>
            </a:ln>
            <a:effectLst/>
            <a:sp3d/>
          </c:spPr>
          <c:invertIfNegative val="0"/>
          <c:cat>
            <c:strRef>
              <c:f>'INFORME 1'!$A$57:$A$60</c:f>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f>'INFORME 1'!$F$57:$F$60</c:f>
              <c:numCache>
                <c:formatCode>0.00%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42E6-486A-8D88-6DCA710B4B7A}"/>
            </c:ext>
          </c:extLst>
        </c:ser>
        <c:ser>
          <c:idx val="5"/>
          <c:order val="5"/>
          <c:tx>
            <c:v>PROGRAMADO</c:v>
          </c:tx>
          <c:spPr>
            <a:solidFill>
              <a:srgbClr val="FFC000"/>
            </a:solidFill>
            <a:ln>
              <a:noFill/>
            </a:ln>
            <a:effectLst/>
            <a:sp3d/>
          </c:spPr>
          <c:invertIfNegative val="0"/>
          <c:cat>
            <c:strRef>
              <c:f>'INFORME 1'!$A$57:$A$60</c:f>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f>'INFORME 1'!$G$57:$G$60</c:f>
              <c:numCache>
                <c:formatCode>0%</c:formatCode>
                <c:ptCount val="4"/>
                <c:pt idx="0">
                  <c:v>0.25</c:v>
                </c:pt>
                <c:pt idx="1">
                  <c:v>0.25</c:v>
                </c:pt>
                <c:pt idx="2">
                  <c:v>0.25</c:v>
                </c:pt>
                <c:pt idx="3">
                  <c:v>0.25</c:v>
                </c:pt>
              </c:numCache>
            </c:numRef>
          </c:val>
          <c:extLst xmlns:c16r2="http://schemas.microsoft.com/office/drawing/2015/06/chart">
            <c:ext xmlns:c16="http://schemas.microsoft.com/office/drawing/2014/chart" uri="{C3380CC4-5D6E-409C-BE32-E72D297353CC}">
              <c16:uniqueId val="{00000001-42E6-486A-8D88-6DCA710B4B7A}"/>
            </c:ext>
          </c:extLst>
        </c:ser>
        <c:dLbls>
          <c:showLegendKey val="0"/>
          <c:showVal val="0"/>
          <c:showCatName val="0"/>
          <c:showSerName val="0"/>
          <c:showPercent val="0"/>
          <c:showBubbleSize val="0"/>
        </c:dLbls>
        <c:gapWidth val="150"/>
        <c:shape val="box"/>
        <c:axId val="438964616"/>
        <c:axId val="438966576"/>
        <c:axId val="0"/>
        <c:extLst xmlns:c16r2="http://schemas.microsoft.com/office/drawing/2015/06/chart">
          <c:ext xmlns:c15="http://schemas.microsoft.com/office/drawing/2012/chart" uri="{02D57815-91ED-43cb-92C2-25804820EDAC}">
            <c15:filteredBarSeries>
              <c15:ser>
                <c:idx val="0"/>
                <c:order val="0"/>
                <c:tx>
                  <c:v>Series1</c:v>
                </c:tx>
                <c:spPr>
                  <a:solidFill>
                    <a:schemeClr val="accent1"/>
                  </a:solidFill>
                  <a:ln>
                    <a:noFill/>
                  </a:ln>
                  <a:effectLst/>
                  <a:sp3d/>
                </c:spPr>
                <c:invertIfNegative val="0"/>
                <c:cat>
                  <c:strRef>
                    <c:extLst xmlns:c16r2="http://schemas.microsoft.com/office/drawing/2015/06/chart">
                      <c:ext uri="{02D57815-91ED-43cb-92C2-25804820EDAC}">
                        <c15:formulaRef>
                          <c15:sqref>'INFORME 1'!$A$57:$A$60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xmlns:c16r2="http://schemas.microsoft.com/office/drawing/2015/06/chart">
                      <c:ext uri="{02D57815-91ED-43cb-92C2-25804820EDAC}">
                        <c15:formulaRef>
                          <c15:sqref>'INFORME 1'!$B$57:$B$60</c15:sqref>
                        </c15:formulaRef>
                      </c:ext>
                    </c:extLst>
                    <c:numCache>
                      <c:formatCode>General</c:formatCode>
                      <c:ptCount val="4"/>
                    </c:numCache>
                  </c:numRef>
                </c:val>
                <c:extLst xmlns:c16r2="http://schemas.microsoft.com/office/drawing/2015/06/chart">
                  <c:ext xmlns:c16="http://schemas.microsoft.com/office/drawing/2014/chart" uri="{C3380CC4-5D6E-409C-BE32-E72D297353CC}">
                    <c16:uniqueId val="{00000002-42E6-486A-8D88-6DCA710B4B7A}"/>
                  </c:ext>
                </c:extLst>
              </c15:ser>
            </c15:filteredBarSeries>
            <c15:filteredBarSeries>
              <c15:ser>
                <c:idx val="1"/>
                <c:order val="1"/>
                <c:tx>
                  <c:v>Series2</c:v>
                </c:tx>
                <c:spPr>
                  <a:solidFill>
                    <a:schemeClr val="accent2"/>
                  </a:solidFill>
                  <a:ln>
                    <a:noFill/>
                  </a:ln>
                  <a:effectLst/>
                  <a:sp3d/>
                </c:spPr>
                <c:invertIfNegative val="0"/>
                <c:cat>
                  <c:strRef>
                    <c:extLst xmlns:c15="http://schemas.microsoft.com/office/drawing/2012/chart" xmlns:c16r2="http://schemas.microsoft.com/office/drawing/2015/06/chart">
                      <c:ext xmlns:c15="http://schemas.microsoft.com/office/drawing/2012/chart" uri="{02D57815-91ED-43cb-92C2-25804820EDAC}">
                        <c15:formulaRef>
                          <c15:sqref>'INFORME 1'!$A$57:$A$60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'INFORME 1'!$C$57:$C$60</c15:sqref>
                        </c15:formulaRef>
                      </c:ext>
                    </c:extLst>
                    <c:numCache>
                      <c:formatCode>General</c:formatCode>
                      <c:ptCount val="4"/>
                    </c:numCache>
                  </c:numRef>
                </c:val>
                <c:extLst xmlns:c15="http://schemas.microsoft.com/office/drawing/2012/chart" xmlns:c16r2="http://schemas.microsoft.com/office/drawing/2015/06/chart">
                  <c:ext xmlns:c16="http://schemas.microsoft.com/office/drawing/2014/chart" uri="{C3380CC4-5D6E-409C-BE32-E72D297353CC}">
                    <c16:uniqueId val="{00000003-42E6-486A-8D88-6DCA710B4B7A}"/>
                  </c:ext>
                </c:extLst>
              </c15:ser>
            </c15:filteredBarSeries>
            <c15:filteredBarSeries>
              <c15:ser>
                <c:idx val="2"/>
                <c:order val="2"/>
                <c:tx>
                  <c:v>Series3</c:v>
                </c:tx>
                <c:spPr>
                  <a:solidFill>
                    <a:schemeClr val="accent3"/>
                  </a:solidFill>
                  <a:ln>
                    <a:noFill/>
                  </a:ln>
                  <a:effectLst/>
                  <a:sp3d/>
                </c:spPr>
                <c:invertIfNegative val="0"/>
                <c:cat>
                  <c:strRef>
                    <c:extLst xmlns:c15="http://schemas.microsoft.com/office/drawing/2012/chart" xmlns:c16r2="http://schemas.microsoft.com/office/drawing/2015/06/chart">
                      <c:ext xmlns:c15="http://schemas.microsoft.com/office/drawing/2012/chart" uri="{02D57815-91ED-43cb-92C2-25804820EDAC}">
                        <c15:formulaRef>
                          <c15:sqref>'INFORME 1'!$A$57:$A$60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'INFORME 1'!$D$57:$D$60</c15:sqref>
                        </c15:formulaRef>
                      </c:ext>
                    </c:extLst>
                    <c:numCache>
                      <c:formatCode>General</c:formatCode>
                      <c:ptCount val="4"/>
                    </c:numCache>
                  </c:numRef>
                </c:val>
                <c:extLst xmlns:c15="http://schemas.microsoft.com/office/drawing/2012/chart" xmlns:c16r2="http://schemas.microsoft.com/office/drawing/2015/06/chart">
                  <c:ext xmlns:c16="http://schemas.microsoft.com/office/drawing/2014/chart" uri="{C3380CC4-5D6E-409C-BE32-E72D297353CC}">
                    <c16:uniqueId val="{00000004-42E6-486A-8D88-6DCA710B4B7A}"/>
                  </c:ext>
                </c:extLst>
              </c15:ser>
            </c15:filteredBarSeries>
            <c15:filteredBarSeries>
              <c15:ser>
                <c:idx val="3"/>
                <c:order val="3"/>
                <c:tx>
                  <c:v>Series4</c:v>
                </c:tx>
                <c:spPr>
                  <a:solidFill>
                    <a:schemeClr val="accent4"/>
                  </a:solidFill>
                  <a:ln>
                    <a:noFill/>
                  </a:ln>
                  <a:effectLst/>
                  <a:sp3d/>
                </c:spPr>
                <c:invertIfNegative val="0"/>
                <c:cat>
                  <c:strRef>
                    <c:extLst xmlns:c15="http://schemas.microsoft.com/office/drawing/2012/chart" xmlns:c16r2="http://schemas.microsoft.com/office/drawing/2015/06/chart">
                      <c:ext xmlns:c15="http://schemas.microsoft.com/office/drawing/2012/chart" uri="{02D57815-91ED-43cb-92C2-25804820EDAC}">
                        <c15:formulaRef>
                          <c15:sqref>'INFORME 1'!$A$57:$A$60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'INFORME 1'!$E$57:$E$60</c15:sqref>
                        </c15:formulaRef>
                      </c:ext>
                    </c:extLst>
                    <c:numCache>
                      <c:formatCode>General</c:formatCode>
                      <c:ptCount val="4"/>
                    </c:numCache>
                  </c:numRef>
                </c:val>
                <c:extLst xmlns:c15="http://schemas.microsoft.com/office/drawing/2012/chart" xmlns:c16r2="http://schemas.microsoft.com/office/drawing/2015/06/chart">
                  <c:ext xmlns:c16="http://schemas.microsoft.com/office/drawing/2014/chart" uri="{C3380CC4-5D6E-409C-BE32-E72D297353CC}">
                    <c16:uniqueId val="{00000005-42E6-486A-8D88-6DCA710B4B7A}"/>
                  </c:ext>
                </c:extLst>
              </c15:ser>
            </c15:filteredBarSeries>
            <c15:filteredBarSeries>
              <c15:ser>
                <c:idx val="6"/>
                <c:order val="6"/>
                <c:spPr>
                  <a:solidFill>
                    <a:schemeClr val="accent1">
                      <a:lumMod val="60000"/>
                    </a:schemeClr>
                  </a:solidFill>
                  <a:ln>
                    <a:noFill/>
                  </a:ln>
                  <a:effectLst/>
                  <a:sp3d/>
                </c:spPr>
                <c:invertIfNegative val="0"/>
                <c:cat>
                  <c:strRef>
                    <c:extLst xmlns:c15="http://schemas.microsoft.com/office/drawing/2012/chart" xmlns:c16r2="http://schemas.microsoft.com/office/drawing/2015/06/chart">
                      <c:ext xmlns:c15="http://schemas.microsoft.com/office/drawing/2012/chart" uri="{02D57815-91ED-43cb-92C2-25804820EDAC}">
                        <c15:formulaRef>
                          <c15:sqref>'INFORME 1'!$A$57:$A$60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xmlns:c15="http://schemas.microsoft.com/office/drawing/2012/chart" xmlns:c16r2="http://schemas.microsoft.com/office/drawing/2015/06/chart">
                      <c:ext xmlns:c15="http://schemas.microsoft.com/office/drawing/2012/chart" uri="{02D57815-91ED-43cb-92C2-25804820EDAC}">
                        <c15:formulaRef>
                          <c15:sqref>'INFORME 1'!$H$57:$H$60</c15:sqref>
                        </c15:formulaRef>
                      </c:ext>
                    </c:extLst>
                    <c:numCache>
                      <c:formatCode>0%</c:formatCode>
                      <c:ptCount val="4"/>
                    </c:numCache>
                  </c:numRef>
                </c:val>
                <c:extLst xmlns:c15="http://schemas.microsoft.com/office/drawing/2012/chart" xmlns:c16r2="http://schemas.microsoft.com/office/drawing/2015/06/chart">
                  <c:ext xmlns:c16="http://schemas.microsoft.com/office/drawing/2014/chart" uri="{C3380CC4-5D6E-409C-BE32-E72D297353CC}">
                    <c16:uniqueId val="{00000006-42E6-486A-8D88-6DCA710B4B7A}"/>
                  </c:ext>
                </c:extLst>
              </c15:ser>
            </c15:filteredBarSeries>
          </c:ext>
        </c:extLst>
      </c:bar3DChart>
      <c:catAx>
        <c:axId val="43896461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38966576"/>
        <c:crosses val="autoZero"/>
        <c:auto val="1"/>
        <c:lblAlgn val="ctr"/>
        <c:lblOffset val="100"/>
        <c:noMultiLvlLbl val="0"/>
      </c:catAx>
      <c:valAx>
        <c:axId val="43896657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389646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jpe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19049</xdr:colOff>
      <xdr:row>1</xdr:row>
      <xdr:rowOff>9525</xdr:rowOff>
    </xdr:from>
    <xdr:to>
      <xdr:col>2</xdr:col>
      <xdr:colOff>123824</xdr:colOff>
      <xdr:row>1</xdr:row>
      <xdr:rowOff>982779</xdr:rowOff>
    </xdr:to>
    <xdr:pic>
      <xdr:nvPicPr>
        <xdr:cNvPr id="10" name="Imagen 9" descr="IMG_3644">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6299" r="1102" b="26352"/>
        <a:stretch>
          <a:fillRect/>
        </a:stretch>
      </xdr:blipFill>
      <xdr:spPr bwMode="auto">
        <a:xfrm>
          <a:off x="2305049" y="209550"/>
          <a:ext cx="1628775" cy="973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53915</xdr:colOff>
      <xdr:row>0</xdr:row>
      <xdr:rowOff>66136</xdr:rowOff>
    </xdr:from>
    <xdr:ext cx="2794599" cy="952500"/>
    <xdr:pic>
      <xdr:nvPicPr>
        <xdr:cNvPr id="2" name="image4.jpg" descr="IMG_3644">
          <a:extLst>
            <a:ext uri="{FF2B5EF4-FFF2-40B4-BE49-F238E27FC236}">
              <a16:creationId xmlns="" xmlns:a16="http://schemas.microsoft.com/office/drawing/2014/main" id="{00000000-0008-0000-0100-000002000000}"/>
            </a:ext>
          </a:extLst>
        </xdr:cNvPr>
        <xdr:cNvPicPr preferRelativeResize="0"/>
      </xdr:nvPicPr>
      <xdr:blipFill rotWithShape="1">
        <a:blip xmlns:r="http://schemas.openxmlformats.org/officeDocument/2006/relationships" r:embed="rId1" cstate="print"/>
        <a:srcRect t="29293" b="29293"/>
        <a:stretch/>
      </xdr:blipFill>
      <xdr:spPr>
        <a:xfrm>
          <a:off x="53915" y="66136"/>
          <a:ext cx="2794599" cy="9525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xdr:from>
      <xdr:col>0</xdr:col>
      <xdr:colOff>57149</xdr:colOff>
      <xdr:row>0</xdr:row>
      <xdr:rowOff>47625</xdr:rowOff>
    </xdr:from>
    <xdr:to>
      <xdr:col>2</xdr:col>
      <xdr:colOff>161924</xdr:colOff>
      <xdr:row>0</xdr:row>
      <xdr:rowOff>1087554</xdr:rowOff>
    </xdr:to>
    <xdr:pic>
      <xdr:nvPicPr>
        <xdr:cNvPr id="6" name="Imagen 5" descr="IMG_3644">
          <a:extLst>
            <a:ext uri="{FF2B5EF4-FFF2-40B4-BE49-F238E27FC236}">
              <a16:creationId xmlns=""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6299" r="1102" b="26352"/>
        <a:stretch>
          <a:fillRect/>
        </a:stretch>
      </xdr:blipFill>
      <xdr:spPr bwMode="auto">
        <a:xfrm>
          <a:off x="57149" y="47625"/>
          <a:ext cx="1628775" cy="10399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xdr:colOff>
      <xdr:row>12</xdr:row>
      <xdr:rowOff>14287</xdr:rowOff>
    </xdr:from>
    <xdr:to>
      <xdr:col>5</xdr:col>
      <xdr:colOff>776287</xdr:colOff>
      <xdr:row>26</xdr:row>
      <xdr:rowOff>90487</xdr:rowOff>
    </xdr:to>
    <xdr:graphicFrame macro="">
      <xdr:nvGraphicFramePr>
        <xdr:cNvPr id="9" name="Gráfico 8">
          <a:extLst>
            <a:ext uri="{FF2B5EF4-FFF2-40B4-BE49-F238E27FC236}">
              <a16:creationId xmlns="" xmlns:a16="http://schemas.microsoft.com/office/drawing/2014/main" id="{00000000-0008-0000-02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814387</xdr:colOff>
      <xdr:row>12</xdr:row>
      <xdr:rowOff>14287</xdr:rowOff>
    </xdr:from>
    <xdr:to>
      <xdr:col>10</xdr:col>
      <xdr:colOff>714375</xdr:colOff>
      <xdr:row>26</xdr:row>
      <xdr:rowOff>76200</xdr:rowOff>
    </xdr:to>
    <xdr:graphicFrame macro="">
      <xdr:nvGraphicFramePr>
        <xdr:cNvPr id="13" name="Gráfico 12">
          <a:extLst>
            <a:ext uri="{FF2B5EF4-FFF2-40B4-BE49-F238E27FC236}">
              <a16:creationId xmlns="" xmlns:a16="http://schemas.microsoft.com/office/drawing/2014/main" id="{00000000-0008-0000-02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804863</xdr:colOff>
      <xdr:row>62</xdr:row>
      <xdr:rowOff>42862</xdr:rowOff>
    </xdr:from>
    <xdr:to>
      <xdr:col>11</xdr:col>
      <xdr:colOff>9526</xdr:colOff>
      <xdr:row>76</xdr:row>
      <xdr:rowOff>85725</xdr:rowOff>
    </xdr:to>
    <xdr:graphicFrame macro="">
      <xdr:nvGraphicFramePr>
        <xdr:cNvPr id="15" name="Gráfico 14">
          <a:extLst>
            <a:ext uri="{FF2B5EF4-FFF2-40B4-BE49-F238E27FC236}">
              <a16:creationId xmlns="" xmlns:a16="http://schemas.microsoft.com/office/drawing/2014/main" id="{00000000-0008-0000-02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795338</xdr:colOff>
      <xdr:row>112</xdr:row>
      <xdr:rowOff>33336</xdr:rowOff>
    </xdr:from>
    <xdr:to>
      <xdr:col>10</xdr:col>
      <xdr:colOff>723901</xdr:colOff>
      <xdr:row>126</xdr:row>
      <xdr:rowOff>104775</xdr:rowOff>
    </xdr:to>
    <xdr:graphicFrame macro="">
      <xdr:nvGraphicFramePr>
        <xdr:cNvPr id="16" name="Gráfico 15">
          <a:extLst>
            <a:ext uri="{FF2B5EF4-FFF2-40B4-BE49-F238E27FC236}">
              <a16:creationId xmlns="" xmlns:a16="http://schemas.microsoft.com/office/drawing/2014/main" id="{00000000-0008-0000-02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112</xdr:row>
      <xdr:rowOff>42862</xdr:rowOff>
    </xdr:from>
    <xdr:to>
      <xdr:col>5</xdr:col>
      <xdr:colOff>762000</xdr:colOff>
      <xdr:row>126</xdr:row>
      <xdr:rowOff>119062</xdr:rowOff>
    </xdr:to>
    <xdr:graphicFrame macro="">
      <xdr:nvGraphicFramePr>
        <xdr:cNvPr id="17" name="Gráfico 16">
          <a:extLst>
            <a:ext uri="{FF2B5EF4-FFF2-40B4-BE49-F238E27FC236}">
              <a16:creationId xmlns="" xmlns:a16="http://schemas.microsoft.com/office/drawing/2014/main" id="{00000000-0008-0000-02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62</xdr:row>
      <xdr:rowOff>33336</xdr:rowOff>
    </xdr:from>
    <xdr:to>
      <xdr:col>5</xdr:col>
      <xdr:colOff>762000</xdr:colOff>
      <xdr:row>76</xdr:row>
      <xdr:rowOff>76200</xdr:rowOff>
    </xdr:to>
    <xdr:graphicFrame macro="">
      <xdr:nvGraphicFramePr>
        <xdr:cNvPr id="18" name="Gráfico 17">
          <a:extLst>
            <a:ext uri="{FF2B5EF4-FFF2-40B4-BE49-F238E27FC236}">
              <a16:creationId xmlns="" xmlns:a16="http://schemas.microsoft.com/office/drawing/2014/main" id="{00000000-0008-0000-02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topLeftCell="A13" workbookViewId="0">
      <selection activeCell="P2" sqref="P2"/>
    </sheetView>
  </sheetViews>
  <sheetFormatPr baseColWidth="10" defaultRowHeight="15" x14ac:dyDescent="0.25"/>
  <sheetData>
    <row r="1" spans="1:12" ht="15.75" thickBot="1" x14ac:dyDescent="0.3"/>
    <row r="2" spans="1:12" ht="80.25" customHeight="1" thickBot="1" x14ac:dyDescent="0.4">
      <c r="A2" s="109" t="s">
        <v>100</v>
      </c>
      <c r="B2" s="110"/>
      <c r="C2" s="110"/>
      <c r="D2" s="110"/>
      <c r="E2" s="110"/>
      <c r="F2" s="110"/>
      <c r="G2" s="110"/>
      <c r="H2" s="110"/>
      <c r="I2" s="110"/>
      <c r="J2" s="110"/>
      <c r="K2" s="110"/>
      <c r="L2" s="111"/>
    </row>
    <row r="4" spans="1:12" x14ac:dyDescent="0.25">
      <c r="A4" s="93"/>
      <c r="B4" s="93"/>
      <c r="C4" s="93"/>
      <c r="D4" s="93"/>
      <c r="E4" s="93"/>
      <c r="F4" s="93"/>
      <c r="G4" s="93"/>
      <c r="H4" s="93"/>
      <c r="I4" s="93"/>
      <c r="J4" s="93"/>
      <c r="K4" s="93"/>
      <c r="L4" s="93"/>
    </row>
    <row r="5" spans="1:12" ht="122.25" customHeight="1" x14ac:dyDescent="0.25">
      <c r="A5" s="107" t="s">
        <v>97</v>
      </c>
      <c r="B5" s="112"/>
      <c r="C5" s="112"/>
      <c r="D5" s="112"/>
      <c r="E5" s="112"/>
      <c r="F5" s="112"/>
      <c r="G5" s="112"/>
      <c r="H5" s="112"/>
      <c r="I5" s="112"/>
      <c r="J5" s="112"/>
      <c r="K5" s="112"/>
      <c r="L5" s="112"/>
    </row>
    <row r="6" spans="1:12" x14ac:dyDescent="0.25">
      <c r="A6" s="93"/>
      <c r="B6" s="93"/>
      <c r="C6" s="93"/>
      <c r="D6" s="93"/>
      <c r="E6" s="93"/>
      <c r="F6" s="93"/>
      <c r="G6" s="93"/>
      <c r="H6" s="93"/>
      <c r="I6" s="93"/>
      <c r="J6" s="93"/>
      <c r="K6" s="93"/>
      <c r="L6" s="93"/>
    </row>
    <row r="7" spans="1:12" ht="93" customHeight="1" x14ac:dyDescent="0.25">
      <c r="A7" s="107" t="s">
        <v>98</v>
      </c>
      <c r="B7" s="113"/>
      <c r="C7" s="113"/>
      <c r="D7" s="113"/>
      <c r="E7" s="113"/>
      <c r="F7" s="113"/>
      <c r="G7" s="113"/>
      <c r="H7" s="113"/>
      <c r="I7" s="113"/>
      <c r="J7" s="113"/>
      <c r="K7" s="113"/>
      <c r="L7" s="113"/>
    </row>
    <row r="9" spans="1:12" ht="102" customHeight="1" x14ac:dyDescent="0.25">
      <c r="A9" s="107" t="s">
        <v>99</v>
      </c>
      <c r="B9" s="108"/>
      <c r="C9" s="108"/>
      <c r="D9" s="108"/>
      <c r="E9" s="108"/>
      <c r="F9" s="108"/>
      <c r="G9" s="108"/>
      <c r="H9" s="108"/>
      <c r="I9" s="108"/>
      <c r="J9" s="108"/>
      <c r="K9" s="108"/>
      <c r="L9" s="108"/>
    </row>
  </sheetData>
  <mergeCells count="4">
    <mergeCell ref="A9:L9"/>
    <mergeCell ref="A2:L2"/>
    <mergeCell ref="A5:L5"/>
    <mergeCell ref="A7:L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2"/>
  <sheetViews>
    <sheetView showGridLines="0" tabSelected="1" zoomScale="98" zoomScaleNormal="98" workbookViewId="0">
      <selection activeCell="L42" sqref="L42:L64"/>
    </sheetView>
  </sheetViews>
  <sheetFormatPr baseColWidth="10" defaultRowHeight="15" x14ac:dyDescent="0.25"/>
  <cols>
    <col min="1" max="1" width="22" customWidth="1"/>
    <col min="2" max="2" width="21.42578125" style="3" customWidth="1"/>
    <col min="3" max="3" width="21.5703125" style="5" customWidth="1"/>
    <col min="4" max="4" width="12.140625" customWidth="1"/>
    <col min="5" max="5" width="14.5703125" style="2" customWidth="1"/>
    <col min="6" max="6" width="8.42578125" style="7" customWidth="1"/>
    <col min="7" max="7" width="9.42578125" style="10" customWidth="1"/>
    <col min="8" max="8" width="10.42578125" style="242" customWidth="1"/>
    <col min="9" max="9" width="10.42578125" style="10" customWidth="1"/>
    <col min="10" max="10" width="10.42578125" customWidth="1"/>
    <col min="11" max="11" width="10.28515625" style="10" customWidth="1"/>
    <col min="12" max="12" width="10.28515625" customWidth="1"/>
    <col min="13" max="13" width="8.28515625" style="6" customWidth="1"/>
    <col min="14" max="14" width="17.42578125" customWidth="1"/>
  </cols>
  <sheetData>
    <row r="1" spans="1:14" ht="31.5" customHeight="1" x14ac:dyDescent="0.25">
      <c r="A1" s="147"/>
      <c r="B1" s="148"/>
      <c r="C1" s="153" t="s">
        <v>2</v>
      </c>
      <c r="D1" s="154"/>
      <c r="E1" s="154"/>
      <c r="F1" s="154"/>
      <c r="G1" s="154"/>
      <c r="H1" s="154"/>
      <c r="I1" s="154"/>
      <c r="J1" s="154"/>
      <c r="K1" s="154"/>
      <c r="L1" s="155"/>
      <c r="M1" s="145" t="s">
        <v>0</v>
      </c>
      <c r="N1" s="159"/>
    </row>
    <row r="2" spans="1:14" ht="26.25" x14ac:dyDescent="0.4">
      <c r="A2" s="149"/>
      <c r="B2" s="150"/>
      <c r="C2" s="156" t="s">
        <v>14</v>
      </c>
      <c r="D2" s="157"/>
      <c r="E2" s="157"/>
      <c r="F2" s="157"/>
      <c r="G2" s="157"/>
      <c r="H2" s="157"/>
      <c r="I2" s="157"/>
      <c r="J2" s="157"/>
      <c r="K2" s="157"/>
      <c r="L2" s="158"/>
      <c r="M2" s="146"/>
      <c r="N2" s="160"/>
    </row>
    <row r="3" spans="1:14" ht="32.25" customHeight="1" x14ac:dyDescent="0.4">
      <c r="A3" s="151"/>
      <c r="B3" s="152"/>
      <c r="C3" s="161" t="s">
        <v>15</v>
      </c>
      <c r="D3" s="161"/>
      <c r="E3" s="161"/>
      <c r="F3" s="161"/>
      <c r="G3" s="161"/>
      <c r="H3" s="161"/>
      <c r="I3" s="161"/>
      <c r="J3" s="161"/>
      <c r="K3" s="161"/>
      <c r="L3" s="162"/>
      <c r="M3" s="11" t="s">
        <v>1</v>
      </c>
      <c r="N3" s="1"/>
    </row>
    <row r="4" spans="1:14" ht="4.5" customHeight="1" x14ac:dyDescent="0.4">
      <c r="A4" s="88"/>
      <c r="B4" s="88"/>
      <c r="C4" s="94"/>
      <c r="D4" s="94"/>
      <c r="E4" s="94"/>
      <c r="F4" s="94"/>
      <c r="G4" s="94"/>
      <c r="H4" s="241"/>
      <c r="I4" s="94"/>
      <c r="J4" s="94"/>
      <c r="K4" s="94"/>
      <c r="L4" s="94"/>
      <c r="M4" s="95"/>
      <c r="N4" s="96"/>
    </row>
    <row r="5" spans="1:14" ht="4.5" customHeight="1" x14ac:dyDescent="0.4">
      <c r="A5" s="88"/>
      <c r="B5" s="88"/>
      <c r="C5" s="94"/>
      <c r="D5" s="94"/>
      <c r="E5" s="94"/>
      <c r="F5" s="94"/>
      <c r="G5" s="94"/>
      <c r="H5" s="241"/>
      <c r="I5" s="94"/>
      <c r="J5" s="94"/>
      <c r="K5" s="94"/>
      <c r="L5" s="94"/>
      <c r="M5" s="95"/>
      <c r="N5" s="96"/>
    </row>
    <row r="6" spans="1:14" ht="3.75" customHeight="1" x14ac:dyDescent="0.4">
      <c r="A6" s="88"/>
      <c r="B6" s="88"/>
      <c r="C6" s="94"/>
      <c r="D6" s="94"/>
      <c r="E6" s="94"/>
      <c r="F6" s="94"/>
      <c r="G6" s="94"/>
      <c r="H6" s="241"/>
      <c r="I6" s="94"/>
      <c r="J6" s="94"/>
      <c r="K6" s="94"/>
      <c r="L6" s="94"/>
      <c r="M6" s="95"/>
      <c r="N6" s="96"/>
    </row>
    <row r="7" spans="1:14" ht="3.75" customHeight="1" x14ac:dyDescent="0.25"/>
    <row r="8" spans="1:14" ht="3.75" customHeight="1" thickBot="1" x14ac:dyDescent="0.3">
      <c r="A8" s="13"/>
      <c r="B8" s="14"/>
      <c r="C8" s="15"/>
      <c r="D8" s="13"/>
      <c r="E8" s="16"/>
      <c r="F8" s="17"/>
      <c r="G8" s="18"/>
      <c r="H8" s="243"/>
      <c r="I8" s="18"/>
      <c r="J8" s="13"/>
      <c r="K8" s="18"/>
      <c r="L8" s="13"/>
      <c r="M8" s="19"/>
      <c r="N8" s="13"/>
    </row>
    <row r="9" spans="1:14" ht="39" thickBot="1" x14ac:dyDescent="0.3">
      <c r="A9" s="20" t="s">
        <v>9</v>
      </c>
      <c r="B9" s="21" t="s">
        <v>4</v>
      </c>
      <c r="C9" s="86" t="s">
        <v>3</v>
      </c>
      <c r="D9" s="22" t="s">
        <v>109</v>
      </c>
      <c r="E9" s="23" t="s">
        <v>5</v>
      </c>
      <c r="F9" s="24" t="s">
        <v>11</v>
      </c>
      <c r="G9" s="25" t="s">
        <v>16</v>
      </c>
      <c r="H9" s="244" t="s">
        <v>7</v>
      </c>
      <c r="I9" s="25" t="s">
        <v>17</v>
      </c>
      <c r="J9" s="26" t="s">
        <v>8</v>
      </c>
      <c r="K9" s="27" t="s">
        <v>18</v>
      </c>
      <c r="L9" s="20" t="s">
        <v>10</v>
      </c>
      <c r="M9" s="25" t="s">
        <v>87</v>
      </c>
      <c r="N9" s="28" t="s">
        <v>6</v>
      </c>
    </row>
    <row r="10" spans="1:14" ht="54" customHeight="1" x14ac:dyDescent="0.25">
      <c r="A10" s="166" t="s">
        <v>12</v>
      </c>
      <c r="B10" s="29" t="s">
        <v>19</v>
      </c>
      <c r="C10" s="30" t="s">
        <v>57</v>
      </c>
      <c r="D10" s="31" t="s">
        <v>81</v>
      </c>
      <c r="E10" s="141" t="s">
        <v>40</v>
      </c>
      <c r="F10" s="32">
        <v>0.2</v>
      </c>
      <c r="G10" s="33"/>
      <c r="H10" s="245">
        <v>43951</v>
      </c>
      <c r="I10" s="34"/>
      <c r="J10" s="245">
        <v>44073</v>
      </c>
      <c r="K10" s="34"/>
      <c r="L10" s="248">
        <v>44195</v>
      </c>
      <c r="M10" s="142">
        <f>SUM(G10:G17,I10:I17,K10:K17)</f>
        <v>0</v>
      </c>
      <c r="N10" s="35"/>
    </row>
    <row r="11" spans="1:14" ht="52.5" customHeight="1" x14ac:dyDescent="0.25">
      <c r="A11" s="167"/>
      <c r="B11" s="36" t="s">
        <v>20</v>
      </c>
      <c r="C11" s="37" t="s">
        <v>58</v>
      </c>
      <c r="D11" s="31" t="s">
        <v>81</v>
      </c>
      <c r="E11" s="127"/>
      <c r="F11" s="38">
        <v>0.2</v>
      </c>
      <c r="G11" s="39"/>
      <c r="H11" s="246"/>
      <c r="I11" s="40"/>
      <c r="J11" s="246"/>
      <c r="K11" s="40"/>
      <c r="L11" s="249"/>
      <c r="M11" s="143"/>
      <c r="N11" s="41"/>
    </row>
    <row r="12" spans="1:14" ht="27" customHeight="1" x14ac:dyDescent="0.25">
      <c r="A12" s="167"/>
      <c r="B12" s="119" t="s">
        <v>21</v>
      </c>
      <c r="C12" s="163" t="s">
        <v>59</v>
      </c>
      <c r="D12" s="31" t="s">
        <v>82</v>
      </c>
      <c r="E12" s="125" t="s">
        <v>41</v>
      </c>
      <c r="F12" s="38">
        <v>0.1</v>
      </c>
      <c r="G12" s="42"/>
      <c r="H12" s="246"/>
      <c r="I12" s="43"/>
      <c r="J12" s="246"/>
      <c r="K12" s="43"/>
      <c r="L12" s="249"/>
      <c r="M12" s="143"/>
      <c r="N12" s="114"/>
    </row>
    <row r="13" spans="1:14" ht="26.25" customHeight="1" x14ac:dyDescent="0.25">
      <c r="A13" s="167"/>
      <c r="B13" s="121"/>
      <c r="C13" s="164"/>
      <c r="D13" s="31" t="s">
        <v>83</v>
      </c>
      <c r="E13" s="127"/>
      <c r="F13" s="38">
        <v>0.1</v>
      </c>
      <c r="G13" s="42"/>
      <c r="H13" s="246"/>
      <c r="I13" s="43"/>
      <c r="J13" s="246"/>
      <c r="K13" s="43"/>
      <c r="L13" s="249"/>
      <c r="M13" s="143"/>
      <c r="N13" s="116"/>
    </row>
    <row r="14" spans="1:14" ht="23.25" customHeight="1" x14ac:dyDescent="0.25">
      <c r="A14" s="167"/>
      <c r="B14" s="119" t="s">
        <v>23</v>
      </c>
      <c r="C14" s="172" t="s">
        <v>66</v>
      </c>
      <c r="D14" s="31" t="s">
        <v>81</v>
      </c>
      <c r="E14" s="132" t="s">
        <v>80</v>
      </c>
      <c r="F14" s="45">
        <v>7.0000000000000007E-2</v>
      </c>
      <c r="G14" s="42"/>
      <c r="H14" s="246"/>
      <c r="I14" s="43"/>
      <c r="J14" s="246"/>
      <c r="K14" s="43"/>
      <c r="L14" s="249"/>
      <c r="M14" s="143"/>
      <c r="N14" s="114"/>
    </row>
    <row r="15" spans="1:14" ht="21.75" customHeight="1" x14ac:dyDescent="0.25">
      <c r="A15" s="167"/>
      <c r="B15" s="120"/>
      <c r="C15" s="173"/>
      <c r="D15" s="31" t="s">
        <v>82</v>
      </c>
      <c r="E15" s="130"/>
      <c r="F15" s="45">
        <v>7.0000000000000007E-2</v>
      </c>
      <c r="G15" s="42"/>
      <c r="H15" s="246"/>
      <c r="I15" s="43"/>
      <c r="J15" s="246"/>
      <c r="K15" s="43"/>
      <c r="L15" s="249"/>
      <c r="M15" s="143"/>
      <c r="N15" s="115"/>
    </row>
    <row r="16" spans="1:14" ht="23.25" customHeight="1" x14ac:dyDescent="0.25">
      <c r="A16" s="167"/>
      <c r="B16" s="121"/>
      <c r="C16" s="174"/>
      <c r="D16" s="31" t="s">
        <v>83</v>
      </c>
      <c r="E16" s="131"/>
      <c r="F16" s="46">
        <v>7.0000000000000007E-2</v>
      </c>
      <c r="G16" s="42"/>
      <c r="H16" s="246"/>
      <c r="I16" s="43"/>
      <c r="J16" s="246"/>
      <c r="K16" s="43"/>
      <c r="L16" s="249"/>
      <c r="M16" s="143"/>
      <c r="N16" s="116"/>
    </row>
    <row r="17" spans="1:14" ht="49.5" customHeight="1" thickBot="1" x14ac:dyDescent="0.3">
      <c r="A17" s="168"/>
      <c r="B17" s="47" t="s">
        <v>22</v>
      </c>
      <c r="C17" s="48" t="s">
        <v>96</v>
      </c>
      <c r="D17" s="49" t="s">
        <v>82</v>
      </c>
      <c r="E17" s="50" t="s">
        <v>42</v>
      </c>
      <c r="F17" s="51">
        <v>0.19</v>
      </c>
      <c r="G17" s="42"/>
      <c r="H17" s="247"/>
      <c r="I17" s="43"/>
      <c r="J17" s="247"/>
      <c r="K17" s="43"/>
      <c r="L17" s="250"/>
      <c r="M17" s="144"/>
      <c r="N17" s="44"/>
    </row>
    <row r="18" spans="1:14" ht="39.75" customHeight="1" x14ac:dyDescent="0.25">
      <c r="A18" s="165" t="s">
        <v>13</v>
      </c>
      <c r="B18" s="139" t="s">
        <v>24</v>
      </c>
      <c r="C18" s="140" t="s">
        <v>69</v>
      </c>
      <c r="D18" s="52" t="s">
        <v>82</v>
      </c>
      <c r="E18" s="141" t="s">
        <v>43</v>
      </c>
      <c r="F18" s="53">
        <v>0.1</v>
      </c>
      <c r="G18" s="33"/>
      <c r="H18" s="245">
        <v>43951</v>
      </c>
      <c r="I18" s="34"/>
      <c r="J18" s="245">
        <v>44073</v>
      </c>
      <c r="K18" s="34"/>
      <c r="L18" s="248">
        <v>44195</v>
      </c>
      <c r="M18" s="142">
        <f>SUM(G18:G31,I18:I31,K18:K31)</f>
        <v>0</v>
      </c>
      <c r="N18" s="118"/>
    </row>
    <row r="19" spans="1:14" ht="39" customHeight="1" x14ac:dyDescent="0.25">
      <c r="A19" s="130"/>
      <c r="B19" s="121"/>
      <c r="C19" s="124"/>
      <c r="D19" s="54" t="s">
        <v>83</v>
      </c>
      <c r="E19" s="127"/>
      <c r="F19" s="53">
        <v>0.1</v>
      </c>
      <c r="G19" s="55"/>
      <c r="H19" s="251"/>
      <c r="I19" s="56"/>
      <c r="J19" s="253"/>
      <c r="K19" s="56"/>
      <c r="L19" s="255"/>
      <c r="M19" s="143"/>
      <c r="N19" s="116"/>
    </row>
    <row r="20" spans="1:14" ht="63" customHeight="1" x14ac:dyDescent="0.25">
      <c r="A20" s="130"/>
      <c r="B20" s="58" t="s">
        <v>25</v>
      </c>
      <c r="C20" s="59" t="s">
        <v>60</v>
      </c>
      <c r="D20" s="60" t="s">
        <v>82</v>
      </c>
      <c r="E20" s="61" t="s">
        <v>44</v>
      </c>
      <c r="F20" s="38">
        <v>0.1</v>
      </c>
      <c r="G20" s="39"/>
      <c r="H20" s="251"/>
      <c r="I20" s="40"/>
      <c r="J20" s="253"/>
      <c r="K20" s="40"/>
      <c r="L20" s="255"/>
      <c r="M20" s="143"/>
      <c r="N20" s="41"/>
    </row>
    <row r="21" spans="1:14" ht="23.25" customHeight="1" x14ac:dyDescent="0.25">
      <c r="A21" s="130"/>
      <c r="B21" s="119" t="s">
        <v>26</v>
      </c>
      <c r="C21" s="122" t="s">
        <v>61</v>
      </c>
      <c r="D21" s="60" t="s">
        <v>81</v>
      </c>
      <c r="E21" s="137" t="s">
        <v>45</v>
      </c>
      <c r="F21" s="38">
        <v>0.05</v>
      </c>
      <c r="G21" s="39"/>
      <c r="H21" s="251"/>
      <c r="I21" s="40"/>
      <c r="J21" s="253"/>
      <c r="K21" s="40"/>
      <c r="L21" s="255"/>
      <c r="M21" s="143"/>
      <c r="N21" s="114"/>
    </row>
    <row r="22" spans="1:14" ht="23.25" customHeight="1" x14ac:dyDescent="0.25">
      <c r="A22" s="130"/>
      <c r="B22" s="120"/>
      <c r="C22" s="123"/>
      <c r="D22" s="60" t="s">
        <v>82</v>
      </c>
      <c r="E22" s="138"/>
      <c r="F22" s="38">
        <v>0.05</v>
      </c>
      <c r="G22" s="39"/>
      <c r="H22" s="251"/>
      <c r="I22" s="40"/>
      <c r="J22" s="253"/>
      <c r="K22" s="40"/>
      <c r="L22" s="255"/>
      <c r="M22" s="143"/>
      <c r="N22" s="115"/>
    </row>
    <row r="23" spans="1:14" ht="20.25" customHeight="1" x14ac:dyDescent="0.25">
      <c r="A23" s="130"/>
      <c r="B23" s="121"/>
      <c r="C23" s="124"/>
      <c r="D23" s="60" t="s">
        <v>83</v>
      </c>
      <c r="E23" s="178"/>
      <c r="F23" s="38">
        <v>0.05</v>
      </c>
      <c r="G23" s="39"/>
      <c r="H23" s="251"/>
      <c r="I23" s="40"/>
      <c r="J23" s="253"/>
      <c r="K23" s="40"/>
      <c r="L23" s="255"/>
      <c r="M23" s="143"/>
      <c r="N23" s="116"/>
    </row>
    <row r="24" spans="1:14" ht="71.25" customHeight="1" x14ac:dyDescent="0.25">
      <c r="A24" s="130"/>
      <c r="B24" s="58" t="s">
        <v>35</v>
      </c>
      <c r="C24" s="59" t="s">
        <v>62</v>
      </c>
      <c r="D24" s="60" t="s">
        <v>82</v>
      </c>
      <c r="E24" s="62" t="s">
        <v>46</v>
      </c>
      <c r="F24" s="63">
        <v>0.1</v>
      </c>
      <c r="G24" s="39"/>
      <c r="H24" s="251"/>
      <c r="I24" s="40"/>
      <c r="J24" s="253"/>
      <c r="K24" s="40"/>
      <c r="L24" s="255"/>
      <c r="M24" s="143"/>
      <c r="N24" s="41"/>
    </row>
    <row r="25" spans="1:14" ht="20.25" customHeight="1" x14ac:dyDescent="0.25">
      <c r="A25" s="130"/>
      <c r="B25" s="119" t="s">
        <v>36</v>
      </c>
      <c r="C25" s="122" t="s">
        <v>63</v>
      </c>
      <c r="D25" s="64" t="s">
        <v>81</v>
      </c>
      <c r="E25" s="132" t="s">
        <v>47</v>
      </c>
      <c r="F25" s="63">
        <v>0.05</v>
      </c>
      <c r="G25" s="39"/>
      <c r="H25" s="251"/>
      <c r="I25" s="40"/>
      <c r="J25" s="253"/>
      <c r="K25" s="40"/>
      <c r="L25" s="255"/>
      <c r="M25" s="143"/>
      <c r="N25" s="114"/>
    </row>
    <row r="26" spans="1:14" ht="21" customHeight="1" x14ac:dyDescent="0.25">
      <c r="A26" s="130"/>
      <c r="B26" s="120"/>
      <c r="C26" s="123"/>
      <c r="D26" s="64" t="s">
        <v>82</v>
      </c>
      <c r="E26" s="130"/>
      <c r="F26" s="63">
        <v>0.05</v>
      </c>
      <c r="G26" s="39"/>
      <c r="H26" s="251"/>
      <c r="I26" s="40"/>
      <c r="J26" s="253"/>
      <c r="K26" s="40"/>
      <c r="L26" s="255"/>
      <c r="M26" s="143"/>
      <c r="N26" s="115"/>
    </row>
    <row r="27" spans="1:14" ht="21" customHeight="1" x14ac:dyDescent="0.25">
      <c r="A27" s="130"/>
      <c r="B27" s="121"/>
      <c r="C27" s="124"/>
      <c r="D27" s="64" t="s">
        <v>83</v>
      </c>
      <c r="E27" s="131"/>
      <c r="F27" s="63">
        <v>0.05</v>
      </c>
      <c r="G27" s="39"/>
      <c r="H27" s="251"/>
      <c r="I27" s="40"/>
      <c r="J27" s="253"/>
      <c r="K27" s="40"/>
      <c r="L27" s="255"/>
      <c r="M27" s="143"/>
      <c r="N27" s="116"/>
    </row>
    <row r="28" spans="1:14" ht="22.5" customHeight="1" x14ac:dyDescent="0.25">
      <c r="A28" s="130"/>
      <c r="B28" s="119" t="s">
        <v>37</v>
      </c>
      <c r="C28" s="122" t="s">
        <v>64</v>
      </c>
      <c r="D28" s="64" t="s">
        <v>82</v>
      </c>
      <c r="E28" s="179" t="s">
        <v>48</v>
      </c>
      <c r="F28" s="63">
        <v>0.05</v>
      </c>
      <c r="G28" s="39"/>
      <c r="H28" s="251"/>
      <c r="I28" s="40"/>
      <c r="J28" s="253"/>
      <c r="K28" s="40"/>
      <c r="L28" s="255"/>
      <c r="M28" s="143"/>
      <c r="N28" s="114"/>
    </row>
    <row r="29" spans="1:14" ht="22.5" customHeight="1" x14ac:dyDescent="0.25">
      <c r="A29" s="130"/>
      <c r="B29" s="121"/>
      <c r="C29" s="124"/>
      <c r="D29" s="60" t="s">
        <v>84</v>
      </c>
      <c r="E29" s="180"/>
      <c r="F29" s="63">
        <v>0.05</v>
      </c>
      <c r="G29" s="39"/>
      <c r="H29" s="251"/>
      <c r="I29" s="40"/>
      <c r="J29" s="253"/>
      <c r="K29" s="40"/>
      <c r="L29" s="255"/>
      <c r="M29" s="143"/>
      <c r="N29" s="116"/>
    </row>
    <row r="30" spans="1:14" ht="39" customHeight="1" x14ac:dyDescent="0.25">
      <c r="A30" s="130"/>
      <c r="B30" s="119" t="s">
        <v>38</v>
      </c>
      <c r="C30" s="122" t="s">
        <v>65</v>
      </c>
      <c r="D30" s="65" t="s">
        <v>82</v>
      </c>
      <c r="E30" s="179" t="s">
        <v>49</v>
      </c>
      <c r="F30" s="46">
        <v>0.1</v>
      </c>
      <c r="G30" s="42"/>
      <c r="H30" s="251"/>
      <c r="I30" s="43"/>
      <c r="J30" s="253"/>
      <c r="K30" s="43"/>
      <c r="L30" s="255"/>
      <c r="M30" s="143"/>
      <c r="N30" s="114"/>
    </row>
    <row r="31" spans="1:14" ht="42" customHeight="1" thickBot="1" x14ac:dyDescent="0.3">
      <c r="A31" s="133"/>
      <c r="B31" s="128"/>
      <c r="C31" s="129"/>
      <c r="D31" s="66" t="s">
        <v>83</v>
      </c>
      <c r="E31" s="181"/>
      <c r="F31" s="51">
        <v>0.1</v>
      </c>
      <c r="G31" s="67"/>
      <c r="H31" s="252"/>
      <c r="I31" s="68"/>
      <c r="J31" s="254"/>
      <c r="K31" s="68"/>
      <c r="L31" s="256"/>
      <c r="M31" s="144"/>
      <c r="N31" s="117"/>
    </row>
    <row r="32" spans="1:14" ht="24" customHeight="1" x14ac:dyDescent="0.25">
      <c r="A32" s="166" t="s">
        <v>94</v>
      </c>
      <c r="B32" s="139" t="s">
        <v>27</v>
      </c>
      <c r="C32" s="140" t="s">
        <v>67</v>
      </c>
      <c r="D32" s="52" t="s">
        <v>81</v>
      </c>
      <c r="E32" s="183" t="s">
        <v>50</v>
      </c>
      <c r="F32" s="46">
        <v>0.09</v>
      </c>
      <c r="G32" s="69"/>
      <c r="H32" s="245">
        <v>43951</v>
      </c>
      <c r="I32" s="70"/>
      <c r="J32" s="245">
        <v>44073</v>
      </c>
      <c r="K32" s="70"/>
      <c r="L32" s="248">
        <v>44195</v>
      </c>
      <c r="M32" s="142">
        <f>SUM(G32:G41,I32:I41,K32:K41)</f>
        <v>0</v>
      </c>
      <c r="N32" s="71"/>
    </row>
    <row r="33" spans="1:14" ht="19.5" customHeight="1" x14ac:dyDescent="0.25">
      <c r="A33" s="167"/>
      <c r="B33" s="120"/>
      <c r="C33" s="123"/>
      <c r="D33" s="54" t="s">
        <v>82</v>
      </c>
      <c r="E33" s="138"/>
      <c r="F33" s="46">
        <v>0.09</v>
      </c>
      <c r="G33" s="72"/>
      <c r="H33" s="251"/>
      <c r="I33" s="40"/>
      <c r="J33" s="253"/>
      <c r="K33" s="40"/>
      <c r="L33" s="255"/>
      <c r="M33" s="143"/>
      <c r="N33" s="71"/>
    </row>
    <row r="34" spans="1:14" ht="20.25" customHeight="1" x14ac:dyDescent="0.25">
      <c r="A34" s="167"/>
      <c r="B34" s="177"/>
      <c r="C34" s="124"/>
      <c r="D34" s="54" t="s">
        <v>83</v>
      </c>
      <c r="E34" s="178"/>
      <c r="F34" s="46">
        <v>0.09</v>
      </c>
      <c r="G34" s="55"/>
      <c r="H34" s="251"/>
      <c r="I34" s="56"/>
      <c r="J34" s="253"/>
      <c r="K34" s="56"/>
      <c r="L34" s="255"/>
      <c r="M34" s="143"/>
      <c r="N34" s="57"/>
    </row>
    <row r="35" spans="1:14" ht="24.75" customHeight="1" x14ac:dyDescent="0.25">
      <c r="A35" s="167"/>
      <c r="B35" s="184" t="s">
        <v>28</v>
      </c>
      <c r="C35" s="122" t="s">
        <v>70</v>
      </c>
      <c r="D35" s="54" t="s">
        <v>81</v>
      </c>
      <c r="E35" s="137" t="s">
        <v>40</v>
      </c>
      <c r="F35" s="46">
        <v>0.09</v>
      </c>
      <c r="G35" s="55"/>
      <c r="H35" s="251"/>
      <c r="I35" s="56"/>
      <c r="J35" s="253"/>
      <c r="K35" s="56"/>
      <c r="L35" s="255"/>
      <c r="M35" s="143"/>
      <c r="N35" s="114"/>
    </row>
    <row r="36" spans="1:14" ht="27" customHeight="1" x14ac:dyDescent="0.25">
      <c r="A36" s="167"/>
      <c r="B36" s="185"/>
      <c r="C36" s="123"/>
      <c r="D36" s="54" t="s">
        <v>82</v>
      </c>
      <c r="E36" s="138"/>
      <c r="F36" s="46">
        <v>0.09</v>
      </c>
      <c r="G36" s="55"/>
      <c r="H36" s="251"/>
      <c r="I36" s="56"/>
      <c r="J36" s="253"/>
      <c r="K36" s="56"/>
      <c r="L36" s="255"/>
      <c r="M36" s="143"/>
      <c r="N36" s="115"/>
    </row>
    <row r="37" spans="1:14" ht="24.75" customHeight="1" thickBot="1" x14ac:dyDescent="0.3">
      <c r="A37" s="167"/>
      <c r="B37" s="177"/>
      <c r="C37" s="124"/>
      <c r="D37" s="54" t="s">
        <v>83</v>
      </c>
      <c r="E37" s="138"/>
      <c r="F37" s="46">
        <v>0.09</v>
      </c>
      <c r="G37" s="39"/>
      <c r="H37" s="251"/>
      <c r="I37" s="40"/>
      <c r="J37" s="253"/>
      <c r="K37" s="40"/>
      <c r="L37" s="255"/>
      <c r="M37" s="143"/>
      <c r="N37" s="116"/>
    </row>
    <row r="38" spans="1:14" ht="22.5" customHeight="1" x14ac:dyDescent="0.25">
      <c r="A38" s="167"/>
      <c r="B38" s="175" t="s">
        <v>68</v>
      </c>
      <c r="C38" s="176" t="s">
        <v>74</v>
      </c>
      <c r="D38" s="73" t="s">
        <v>81</v>
      </c>
      <c r="E38" s="141" t="s">
        <v>51</v>
      </c>
      <c r="F38" s="46">
        <v>0.09</v>
      </c>
      <c r="G38" s="39"/>
      <c r="H38" s="251"/>
      <c r="I38" s="40"/>
      <c r="J38" s="253"/>
      <c r="K38" s="40"/>
      <c r="L38" s="255"/>
      <c r="M38" s="143"/>
      <c r="N38" s="114"/>
    </row>
    <row r="39" spans="1:14" ht="21" customHeight="1" x14ac:dyDescent="0.25">
      <c r="A39" s="167"/>
      <c r="B39" s="175"/>
      <c r="C39" s="176"/>
      <c r="D39" s="73" t="s">
        <v>82</v>
      </c>
      <c r="E39" s="126"/>
      <c r="F39" s="46">
        <v>0.09</v>
      </c>
      <c r="G39" s="39"/>
      <c r="H39" s="251"/>
      <c r="I39" s="40"/>
      <c r="J39" s="253"/>
      <c r="K39" s="40"/>
      <c r="L39" s="255"/>
      <c r="M39" s="143"/>
      <c r="N39" s="115"/>
    </row>
    <row r="40" spans="1:14" ht="20.25" customHeight="1" thickBot="1" x14ac:dyDescent="0.3">
      <c r="A40" s="167"/>
      <c r="B40" s="175"/>
      <c r="C40" s="176"/>
      <c r="D40" s="73" t="s">
        <v>83</v>
      </c>
      <c r="E40" s="182"/>
      <c r="F40" s="46">
        <v>0.09</v>
      </c>
      <c r="G40" s="39"/>
      <c r="H40" s="251"/>
      <c r="I40" s="40"/>
      <c r="J40" s="253"/>
      <c r="K40" s="40"/>
      <c r="L40" s="255"/>
      <c r="M40" s="143"/>
      <c r="N40" s="116"/>
    </row>
    <row r="41" spans="1:14" ht="90" customHeight="1" thickBot="1" x14ac:dyDescent="0.3">
      <c r="A41" s="168"/>
      <c r="B41" s="74" t="s">
        <v>29</v>
      </c>
      <c r="C41" s="75" t="s">
        <v>85</v>
      </c>
      <c r="D41" s="76" t="s">
        <v>83</v>
      </c>
      <c r="E41" s="77" t="s">
        <v>52</v>
      </c>
      <c r="F41" s="78">
        <v>0.19</v>
      </c>
      <c r="G41" s="42"/>
      <c r="H41" s="252"/>
      <c r="I41" s="43"/>
      <c r="J41" s="254"/>
      <c r="K41" s="43"/>
      <c r="L41" s="256"/>
      <c r="M41" s="144"/>
      <c r="N41" s="44"/>
    </row>
    <row r="42" spans="1:14" ht="20.25" customHeight="1" x14ac:dyDescent="0.25">
      <c r="A42" s="169" t="s">
        <v>108</v>
      </c>
      <c r="B42" s="139" t="s">
        <v>30</v>
      </c>
      <c r="C42" s="140" t="s">
        <v>71</v>
      </c>
      <c r="D42" s="52" t="s">
        <v>81</v>
      </c>
      <c r="E42" s="141" t="s">
        <v>53</v>
      </c>
      <c r="F42" s="38">
        <v>0.04</v>
      </c>
      <c r="G42" s="33"/>
      <c r="H42" s="245">
        <v>43951</v>
      </c>
      <c r="I42" s="34"/>
      <c r="J42" s="245">
        <v>44073</v>
      </c>
      <c r="K42" s="34"/>
      <c r="L42" s="248">
        <v>44195</v>
      </c>
      <c r="M42" s="142">
        <f>SUM(G42:G64,I42:I64,K42:K64)</f>
        <v>0</v>
      </c>
      <c r="N42" s="118"/>
    </row>
    <row r="43" spans="1:14" ht="16.5" customHeight="1" x14ac:dyDescent="0.25">
      <c r="A43" s="131"/>
      <c r="B43" s="120"/>
      <c r="C43" s="123"/>
      <c r="D43" s="54" t="s">
        <v>82</v>
      </c>
      <c r="E43" s="126"/>
      <c r="F43" s="38">
        <v>0.04</v>
      </c>
      <c r="G43" s="55"/>
      <c r="H43" s="251"/>
      <c r="I43" s="56"/>
      <c r="J43" s="253"/>
      <c r="K43" s="56"/>
      <c r="L43" s="255"/>
      <c r="M43" s="143"/>
      <c r="N43" s="115"/>
    </row>
    <row r="44" spans="1:14" ht="18.75" customHeight="1" x14ac:dyDescent="0.25">
      <c r="A44" s="131"/>
      <c r="B44" s="121"/>
      <c r="C44" s="124"/>
      <c r="D44" s="54" t="s">
        <v>83</v>
      </c>
      <c r="E44" s="126"/>
      <c r="F44" s="38">
        <v>0.04</v>
      </c>
      <c r="G44" s="55"/>
      <c r="H44" s="251"/>
      <c r="I44" s="56"/>
      <c r="J44" s="253"/>
      <c r="K44" s="56"/>
      <c r="L44" s="255"/>
      <c r="M44" s="143"/>
      <c r="N44" s="116"/>
    </row>
    <row r="45" spans="1:14" ht="16.5" customHeight="1" x14ac:dyDescent="0.25">
      <c r="A45" s="131"/>
      <c r="B45" s="119" t="s">
        <v>31</v>
      </c>
      <c r="C45" s="122" t="s">
        <v>72</v>
      </c>
      <c r="D45" s="54" t="s">
        <v>81</v>
      </c>
      <c r="E45" s="126"/>
      <c r="F45" s="38">
        <v>0.04</v>
      </c>
      <c r="G45" s="55"/>
      <c r="H45" s="251"/>
      <c r="I45" s="56"/>
      <c r="J45" s="253"/>
      <c r="K45" s="56"/>
      <c r="L45" s="255"/>
      <c r="M45" s="143"/>
      <c r="N45" s="114"/>
    </row>
    <row r="46" spans="1:14" ht="16.5" customHeight="1" x14ac:dyDescent="0.25">
      <c r="A46" s="131"/>
      <c r="B46" s="120"/>
      <c r="C46" s="123"/>
      <c r="D46" s="54" t="s">
        <v>82</v>
      </c>
      <c r="E46" s="126"/>
      <c r="F46" s="38">
        <v>0.04</v>
      </c>
      <c r="G46" s="55"/>
      <c r="H46" s="251"/>
      <c r="I46" s="56"/>
      <c r="J46" s="253"/>
      <c r="K46" s="56"/>
      <c r="L46" s="255"/>
      <c r="M46" s="143"/>
      <c r="N46" s="115"/>
    </row>
    <row r="47" spans="1:14" ht="15.75" customHeight="1" x14ac:dyDescent="0.25">
      <c r="A47" s="131"/>
      <c r="B47" s="121"/>
      <c r="C47" s="124"/>
      <c r="D47" s="54" t="s">
        <v>83</v>
      </c>
      <c r="E47" s="127"/>
      <c r="F47" s="38">
        <v>0.04</v>
      </c>
      <c r="G47" s="55"/>
      <c r="H47" s="251"/>
      <c r="I47" s="56"/>
      <c r="J47" s="253"/>
      <c r="K47" s="56"/>
      <c r="L47" s="255"/>
      <c r="M47" s="143"/>
      <c r="N47" s="116"/>
    </row>
    <row r="48" spans="1:14" ht="18.75" customHeight="1" x14ac:dyDescent="0.25">
      <c r="A48" s="131"/>
      <c r="B48" s="119" t="s">
        <v>32</v>
      </c>
      <c r="C48" s="122" t="s">
        <v>72</v>
      </c>
      <c r="D48" s="54" t="s">
        <v>81</v>
      </c>
      <c r="E48" s="125" t="s">
        <v>51</v>
      </c>
      <c r="F48" s="38">
        <v>0.04</v>
      </c>
      <c r="G48" s="55"/>
      <c r="H48" s="251"/>
      <c r="I48" s="56"/>
      <c r="J48" s="253"/>
      <c r="K48" s="56"/>
      <c r="L48" s="255"/>
      <c r="M48" s="143"/>
      <c r="N48" s="114"/>
    </row>
    <row r="49" spans="1:14" ht="18.75" customHeight="1" x14ac:dyDescent="0.25">
      <c r="A49" s="131"/>
      <c r="B49" s="120"/>
      <c r="C49" s="123"/>
      <c r="D49" s="54" t="s">
        <v>82</v>
      </c>
      <c r="E49" s="126"/>
      <c r="F49" s="38">
        <v>0.04</v>
      </c>
      <c r="G49" s="55"/>
      <c r="H49" s="251"/>
      <c r="I49" s="56"/>
      <c r="J49" s="253"/>
      <c r="K49" s="56"/>
      <c r="L49" s="255"/>
      <c r="M49" s="143"/>
      <c r="N49" s="115"/>
    </row>
    <row r="50" spans="1:14" ht="17.25" customHeight="1" x14ac:dyDescent="0.25">
      <c r="A50" s="131"/>
      <c r="B50" s="121"/>
      <c r="C50" s="124"/>
      <c r="D50" s="54" t="s">
        <v>83</v>
      </c>
      <c r="E50" s="127"/>
      <c r="F50" s="38">
        <v>0.04</v>
      </c>
      <c r="G50" s="55"/>
      <c r="H50" s="251"/>
      <c r="I50" s="56"/>
      <c r="J50" s="253"/>
      <c r="K50" s="56"/>
      <c r="L50" s="255"/>
      <c r="M50" s="143"/>
      <c r="N50" s="116"/>
    </row>
    <row r="51" spans="1:14" ht="15.75" customHeight="1" x14ac:dyDescent="0.25">
      <c r="A51" s="131"/>
      <c r="B51" s="119" t="s">
        <v>33</v>
      </c>
      <c r="C51" s="122" t="s">
        <v>72</v>
      </c>
      <c r="D51" s="54" t="s">
        <v>81</v>
      </c>
      <c r="E51" s="125" t="s">
        <v>51</v>
      </c>
      <c r="F51" s="38">
        <v>0.04</v>
      </c>
      <c r="G51" s="55"/>
      <c r="H51" s="251"/>
      <c r="I51" s="56"/>
      <c r="J51" s="253"/>
      <c r="K51" s="56"/>
      <c r="L51" s="255"/>
      <c r="M51" s="143"/>
      <c r="N51" s="114"/>
    </row>
    <row r="52" spans="1:14" ht="12" customHeight="1" x14ac:dyDescent="0.25">
      <c r="A52" s="131"/>
      <c r="B52" s="120"/>
      <c r="C52" s="123"/>
      <c r="D52" s="54" t="s">
        <v>82</v>
      </c>
      <c r="E52" s="126"/>
      <c r="F52" s="38">
        <v>0.04</v>
      </c>
      <c r="G52" s="55"/>
      <c r="H52" s="251"/>
      <c r="I52" s="56"/>
      <c r="J52" s="253"/>
      <c r="K52" s="56"/>
      <c r="L52" s="255"/>
      <c r="M52" s="143"/>
      <c r="N52" s="115"/>
    </row>
    <row r="53" spans="1:14" ht="16.5" customHeight="1" x14ac:dyDescent="0.25">
      <c r="A53" s="131"/>
      <c r="B53" s="121"/>
      <c r="C53" s="124"/>
      <c r="D53" s="54" t="s">
        <v>83</v>
      </c>
      <c r="E53" s="127"/>
      <c r="F53" s="38">
        <v>0.04</v>
      </c>
      <c r="G53" s="55"/>
      <c r="H53" s="251"/>
      <c r="I53" s="56"/>
      <c r="J53" s="253"/>
      <c r="K53" s="56"/>
      <c r="L53" s="255"/>
      <c r="M53" s="143"/>
      <c r="N53" s="116"/>
    </row>
    <row r="54" spans="1:14" ht="14.25" customHeight="1" x14ac:dyDescent="0.25">
      <c r="A54" s="131"/>
      <c r="B54" s="119" t="s">
        <v>34</v>
      </c>
      <c r="C54" s="122" t="s">
        <v>72</v>
      </c>
      <c r="D54" s="54" t="s">
        <v>81</v>
      </c>
      <c r="E54" s="125" t="s">
        <v>51</v>
      </c>
      <c r="F54" s="38">
        <v>0.04</v>
      </c>
      <c r="G54" s="55"/>
      <c r="H54" s="251"/>
      <c r="I54" s="56"/>
      <c r="J54" s="253"/>
      <c r="K54" s="56"/>
      <c r="L54" s="255"/>
      <c r="M54" s="143"/>
      <c r="N54" s="114"/>
    </row>
    <row r="55" spans="1:14" ht="15.75" customHeight="1" x14ac:dyDescent="0.25">
      <c r="A55" s="131"/>
      <c r="B55" s="120"/>
      <c r="C55" s="123"/>
      <c r="D55" s="54" t="s">
        <v>82</v>
      </c>
      <c r="E55" s="126"/>
      <c r="F55" s="38">
        <v>0.04</v>
      </c>
      <c r="G55" s="55"/>
      <c r="H55" s="251"/>
      <c r="I55" s="56"/>
      <c r="J55" s="253"/>
      <c r="K55" s="56"/>
      <c r="L55" s="255"/>
      <c r="M55" s="143"/>
      <c r="N55" s="115"/>
    </row>
    <row r="56" spans="1:14" ht="14.25" customHeight="1" x14ac:dyDescent="0.25">
      <c r="A56" s="170"/>
      <c r="B56" s="121"/>
      <c r="C56" s="124"/>
      <c r="D56" s="54" t="s">
        <v>83</v>
      </c>
      <c r="E56" s="127"/>
      <c r="F56" s="38">
        <v>0.04</v>
      </c>
      <c r="G56" s="39"/>
      <c r="H56" s="251"/>
      <c r="I56" s="40"/>
      <c r="J56" s="253"/>
      <c r="K56" s="40"/>
      <c r="L56" s="255"/>
      <c r="M56" s="143"/>
      <c r="N56" s="116"/>
    </row>
    <row r="57" spans="1:14" ht="89.25" x14ac:dyDescent="0.25">
      <c r="A57" s="170"/>
      <c r="B57" s="79" t="s">
        <v>75</v>
      </c>
      <c r="C57" s="59" t="s">
        <v>76</v>
      </c>
      <c r="D57" s="80" t="s">
        <v>82</v>
      </c>
      <c r="E57" s="81" t="s">
        <v>54</v>
      </c>
      <c r="F57" s="82">
        <v>0.11</v>
      </c>
      <c r="G57" s="39"/>
      <c r="H57" s="251"/>
      <c r="I57" s="40"/>
      <c r="J57" s="253"/>
      <c r="K57" s="40"/>
      <c r="L57" s="255"/>
      <c r="M57" s="143"/>
      <c r="N57" s="41"/>
    </row>
    <row r="58" spans="1:14" ht="79.5" customHeight="1" x14ac:dyDescent="0.25">
      <c r="A58" s="170"/>
      <c r="B58" s="83" t="s">
        <v>39</v>
      </c>
      <c r="C58" s="59" t="s">
        <v>73</v>
      </c>
      <c r="D58" s="80" t="s">
        <v>82</v>
      </c>
      <c r="E58" s="81" t="s">
        <v>55</v>
      </c>
      <c r="F58" s="63">
        <v>0.11</v>
      </c>
      <c r="G58" s="39"/>
      <c r="H58" s="251"/>
      <c r="I58" s="40"/>
      <c r="J58" s="253"/>
      <c r="K58" s="40"/>
      <c r="L58" s="255"/>
      <c r="M58" s="143"/>
      <c r="N58" s="41"/>
    </row>
    <row r="59" spans="1:14" ht="13.5" customHeight="1" x14ac:dyDescent="0.25">
      <c r="A59" s="132"/>
      <c r="B59" s="119" t="s">
        <v>86</v>
      </c>
      <c r="C59" s="134" t="s">
        <v>77</v>
      </c>
      <c r="D59" s="84" t="s">
        <v>81</v>
      </c>
      <c r="E59" s="130" t="s">
        <v>56</v>
      </c>
      <c r="F59" s="46">
        <v>0.03</v>
      </c>
      <c r="G59" s="42"/>
      <c r="H59" s="251"/>
      <c r="I59" s="43"/>
      <c r="J59" s="253"/>
      <c r="K59" s="43"/>
      <c r="L59" s="255"/>
      <c r="M59" s="143"/>
      <c r="N59" s="114"/>
    </row>
    <row r="60" spans="1:14" ht="18" customHeight="1" x14ac:dyDescent="0.25">
      <c r="A60" s="132"/>
      <c r="B60" s="120"/>
      <c r="C60" s="135"/>
      <c r="D60" s="84" t="s">
        <v>82</v>
      </c>
      <c r="E60" s="130"/>
      <c r="F60" s="46">
        <v>0.03</v>
      </c>
      <c r="G60" s="42"/>
      <c r="H60" s="251"/>
      <c r="I60" s="43"/>
      <c r="J60" s="253"/>
      <c r="K60" s="43"/>
      <c r="L60" s="255"/>
      <c r="M60" s="143"/>
      <c r="N60" s="115"/>
    </row>
    <row r="61" spans="1:14" ht="21.75" customHeight="1" x14ac:dyDescent="0.25">
      <c r="A61" s="132"/>
      <c r="B61" s="121"/>
      <c r="C61" s="136"/>
      <c r="D61" s="84" t="s">
        <v>83</v>
      </c>
      <c r="E61" s="131"/>
      <c r="F61" s="46">
        <v>0.03</v>
      </c>
      <c r="G61" s="42"/>
      <c r="H61" s="251"/>
      <c r="I61" s="43"/>
      <c r="J61" s="253"/>
      <c r="K61" s="43"/>
      <c r="L61" s="255"/>
      <c r="M61" s="143"/>
      <c r="N61" s="116"/>
    </row>
    <row r="62" spans="1:14" ht="15.75" customHeight="1" x14ac:dyDescent="0.25">
      <c r="A62" s="132"/>
      <c r="B62" s="119" t="s">
        <v>78</v>
      </c>
      <c r="C62" s="122" t="s">
        <v>79</v>
      </c>
      <c r="D62" s="84" t="s">
        <v>81</v>
      </c>
      <c r="E62" s="132" t="s">
        <v>56</v>
      </c>
      <c r="F62" s="46">
        <v>0.03</v>
      </c>
      <c r="G62" s="42"/>
      <c r="H62" s="251"/>
      <c r="I62" s="43"/>
      <c r="J62" s="253"/>
      <c r="K62" s="43"/>
      <c r="L62" s="255"/>
      <c r="M62" s="143"/>
      <c r="N62" s="114"/>
    </row>
    <row r="63" spans="1:14" ht="19.5" customHeight="1" x14ac:dyDescent="0.25">
      <c r="A63" s="132"/>
      <c r="B63" s="120"/>
      <c r="C63" s="123"/>
      <c r="D63" s="84" t="s">
        <v>82</v>
      </c>
      <c r="E63" s="130"/>
      <c r="F63" s="46">
        <v>0.03</v>
      </c>
      <c r="G63" s="42"/>
      <c r="H63" s="251"/>
      <c r="I63" s="43"/>
      <c r="J63" s="253"/>
      <c r="K63" s="43"/>
      <c r="L63" s="255"/>
      <c r="M63" s="143"/>
      <c r="N63" s="115"/>
    </row>
    <row r="64" spans="1:14" ht="20.25" customHeight="1" thickBot="1" x14ac:dyDescent="0.3">
      <c r="A64" s="171"/>
      <c r="B64" s="128"/>
      <c r="C64" s="129"/>
      <c r="D64" s="85" t="s">
        <v>83</v>
      </c>
      <c r="E64" s="133"/>
      <c r="F64" s="51">
        <v>3.1E-2</v>
      </c>
      <c r="G64" s="67"/>
      <c r="H64" s="252"/>
      <c r="I64" s="68"/>
      <c r="J64" s="254"/>
      <c r="K64" s="68"/>
      <c r="L64" s="256"/>
      <c r="M64" s="144"/>
      <c r="N64" s="117"/>
    </row>
    <row r="65" spans="6:14" x14ac:dyDescent="0.25">
      <c r="F65" s="8"/>
      <c r="M65" s="12"/>
    </row>
    <row r="67" spans="6:14" x14ac:dyDescent="0.25">
      <c r="N67" s="4"/>
    </row>
    <row r="72" spans="6:14" x14ac:dyDescent="0.25">
      <c r="G72" s="89"/>
    </row>
  </sheetData>
  <mergeCells count="93">
    <mergeCell ref="H42:H64"/>
    <mergeCell ref="J42:J64"/>
    <mergeCell ref="L42:L64"/>
    <mergeCell ref="H18:H31"/>
    <mergeCell ref="J18:J31"/>
    <mergeCell ref="L18:L31"/>
    <mergeCell ref="H32:H41"/>
    <mergeCell ref="J32:J41"/>
    <mergeCell ref="L32:L41"/>
    <mergeCell ref="M18:M31"/>
    <mergeCell ref="M32:M41"/>
    <mergeCell ref="M42:M64"/>
    <mergeCell ref="E14:E16"/>
    <mergeCell ref="B18:B19"/>
    <mergeCell ref="C18:C19"/>
    <mergeCell ref="B21:B23"/>
    <mergeCell ref="C21:C23"/>
    <mergeCell ref="E21:E23"/>
    <mergeCell ref="E18:E19"/>
    <mergeCell ref="E28:E29"/>
    <mergeCell ref="E25:E27"/>
    <mergeCell ref="E30:E31"/>
    <mergeCell ref="E38:E40"/>
    <mergeCell ref="E32:E34"/>
    <mergeCell ref="B35:B37"/>
    <mergeCell ref="A18:A31"/>
    <mergeCell ref="A10:A17"/>
    <mergeCell ref="A42:A64"/>
    <mergeCell ref="B14:B16"/>
    <mergeCell ref="C14:C16"/>
    <mergeCell ref="B25:B27"/>
    <mergeCell ref="C25:C27"/>
    <mergeCell ref="A32:A41"/>
    <mergeCell ref="B28:B29"/>
    <mergeCell ref="C28:C29"/>
    <mergeCell ref="B30:B31"/>
    <mergeCell ref="C30:C31"/>
    <mergeCell ref="B38:B40"/>
    <mergeCell ref="C38:C40"/>
    <mergeCell ref="B32:B34"/>
    <mergeCell ref="C32:C34"/>
    <mergeCell ref="M10:M17"/>
    <mergeCell ref="N12:N13"/>
    <mergeCell ref="N14:N16"/>
    <mergeCell ref="M1:M2"/>
    <mergeCell ref="A1:B3"/>
    <mergeCell ref="C1:L1"/>
    <mergeCell ref="C2:L2"/>
    <mergeCell ref="N1:N2"/>
    <mergeCell ref="C3:L3"/>
    <mergeCell ref="B12:B13"/>
    <mergeCell ref="C12:C13"/>
    <mergeCell ref="E12:E13"/>
    <mergeCell ref="E10:E11"/>
    <mergeCell ref="H10:H17"/>
    <mergeCell ref="J10:J17"/>
    <mergeCell ref="L10:L17"/>
    <mergeCell ref="C35:C37"/>
    <mergeCell ref="E35:E37"/>
    <mergeCell ref="B42:B44"/>
    <mergeCell ref="C42:C44"/>
    <mergeCell ref="B45:B47"/>
    <mergeCell ref="C45:C47"/>
    <mergeCell ref="E42:E47"/>
    <mergeCell ref="B62:B64"/>
    <mergeCell ref="C62:C64"/>
    <mergeCell ref="E59:E61"/>
    <mergeCell ref="E62:E64"/>
    <mergeCell ref="B54:B56"/>
    <mergeCell ref="C54:C56"/>
    <mergeCell ref="E54:E56"/>
    <mergeCell ref="B59:B61"/>
    <mergeCell ref="C59:C61"/>
    <mergeCell ref="B48:B50"/>
    <mergeCell ref="C48:C50"/>
    <mergeCell ref="B51:B53"/>
    <mergeCell ref="C51:C53"/>
    <mergeCell ref="E51:E53"/>
    <mergeCell ref="E48:E50"/>
    <mergeCell ref="N18:N19"/>
    <mergeCell ref="N21:N23"/>
    <mergeCell ref="N25:N27"/>
    <mergeCell ref="N28:N29"/>
    <mergeCell ref="N30:N31"/>
    <mergeCell ref="N51:N53"/>
    <mergeCell ref="N54:N56"/>
    <mergeCell ref="N59:N61"/>
    <mergeCell ref="N62:N64"/>
    <mergeCell ref="N35:N37"/>
    <mergeCell ref="N38:N40"/>
    <mergeCell ref="N42:N44"/>
    <mergeCell ref="N45:N47"/>
    <mergeCell ref="N48:N50"/>
  </mergeCells>
  <pageMargins left="0.7" right="0.7" top="0.75" bottom="0.75" header="0.3" footer="0.3"/>
  <ignoredErrors>
    <ignoredError sqref="M10 M18 M42 M32" formulaRange="1"/>
  </ignoredErrors>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2"/>
  <sheetViews>
    <sheetView showGridLines="0" topLeftCell="A91" workbookViewId="0">
      <selection activeCell="O8" sqref="O8"/>
    </sheetView>
  </sheetViews>
  <sheetFormatPr baseColWidth="10" defaultRowHeight="15" x14ac:dyDescent="0.25"/>
  <cols>
    <col min="6" max="6" width="14.85546875" style="9" customWidth="1"/>
    <col min="8" max="8" width="9" customWidth="1"/>
  </cols>
  <sheetData>
    <row r="1" spans="1:12" ht="95.25" customHeight="1" thickBot="1" x14ac:dyDescent="0.4">
      <c r="A1" s="109" t="s">
        <v>101</v>
      </c>
      <c r="B1" s="110"/>
      <c r="C1" s="110"/>
      <c r="D1" s="110"/>
      <c r="E1" s="110"/>
      <c r="F1" s="110"/>
      <c r="G1" s="110"/>
      <c r="H1" s="110"/>
      <c r="I1" s="110"/>
      <c r="J1" s="110"/>
      <c r="K1" s="110"/>
      <c r="L1" s="111"/>
    </row>
    <row r="2" spans="1:12" ht="15.75" thickBot="1" x14ac:dyDescent="0.3"/>
    <row r="3" spans="1:12" ht="44.25" customHeight="1" thickBot="1" x14ac:dyDescent="0.3">
      <c r="A3" s="211" t="s">
        <v>103</v>
      </c>
      <c r="B3" s="212"/>
      <c r="C3" s="212"/>
      <c r="D3" s="212"/>
      <c r="E3" s="212"/>
      <c r="F3" s="212"/>
      <c r="G3" s="212"/>
      <c r="H3" s="212"/>
      <c r="I3" s="212"/>
      <c r="J3" s="212"/>
      <c r="K3" s="212"/>
      <c r="L3" s="213"/>
    </row>
    <row r="5" spans="1:12" ht="15.75" thickBot="1" x14ac:dyDescent="0.3"/>
    <row r="6" spans="1:12" ht="15.75" customHeight="1" thickBot="1" x14ac:dyDescent="0.3">
      <c r="A6" s="223" t="s">
        <v>9</v>
      </c>
      <c r="B6" s="224"/>
      <c r="C6" s="224"/>
      <c r="D6" s="224"/>
      <c r="E6" s="225"/>
      <c r="F6" s="102" t="s">
        <v>88</v>
      </c>
      <c r="G6" s="226" t="s">
        <v>89</v>
      </c>
      <c r="H6" s="227"/>
      <c r="I6" s="194" t="str">
        <f>IF(F11&lt;=25%,"OBSERVACION POR NO CUMPLIR:",IF(F11&gt;=26%,"CUMPLIMIENTO DE LO PROGRAMADO"))</f>
        <v>OBSERVACION POR NO CUMPLIR:</v>
      </c>
      <c r="J6" s="200"/>
      <c r="K6" s="200"/>
      <c r="L6" s="200"/>
    </row>
    <row r="7" spans="1:12" ht="15.75" x14ac:dyDescent="0.25">
      <c r="A7" s="228" t="s">
        <v>90</v>
      </c>
      <c r="B7" s="229"/>
      <c r="C7" s="229"/>
      <c r="D7" s="229"/>
      <c r="E7" s="230"/>
      <c r="F7" s="103">
        <f>(SUM('PLAN DE ACCION'!$G$10:$G$17)*0.25)</f>
        <v>0</v>
      </c>
      <c r="G7" s="231">
        <v>0.25</v>
      </c>
      <c r="H7" s="232"/>
      <c r="I7" s="194"/>
      <c r="J7" s="200"/>
      <c r="K7" s="200"/>
      <c r="L7" s="200"/>
    </row>
    <row r="8" spans="1:12" ht="15.75" x14ac:dyDescent="0.25">
      <c r="A8" s="207" t="s">
        <v>91</v>
      </c>
      <c r="B8" s="208"/>
      <c r="C8" s="208"/>
      <c r="D8" s="208"/>
      <c r="E8" s="234"/>
      <c r="F8" s="104">
        <f>(SUM('PLAN DE ACCION'!$G$18:$G$31)*0.25)</f>
        <v>0</v>
      </c>
      <c r="G8" s="231">
        <v>0.25</v>
      </c>
      <c r="H8" s="232"/>
      <c r="I8" s="194"/>
      <c r="J8" s="200"/>
      <c r="K8" s="200"/>
      <c r="L8" s="200"/>
    </row>
    <row r="9" spans="1:12" ht="15.75" x14ac:dyDescent="0.25">
      <c r="A9" s="207" t="s">
        <v>92</v>
      </c>
      <c r="B9" s="208"/>
      <c r="C9" s="208"/>
      <c r="D9" s="208"/>
      <c r="E9" s="234"/>
      <c r="F9" s="104">
        <f>(SUM('PLAN DE ACCION'!$G$32:$G$41)*0.25)</f>
        <v>0</v>
      </c>
      <c r="G9" s="231">
        <v>0.25</v>
      </c>
      <c r="H9" s="232"/>
      <c r="I9" s="194"/>
      <c r="J9" s="200"/>
      <c r="K9" s="200"/>
      <c r="L9" s="200"/>
    </row>
    <row r="10" spans="1:12" ht="34.5" customHeight="1" thickBot="1" x14ac:dyDescent="0.3">
      <c r="A10" s="218" t="s">
        <v>93</v>
      </c>
      <c r="B10" s="219"/>
      <c r="C10" s="219"/>
      <c r="D10" s="219"/>
      <c r="E10" s="233"/>
      <c r="F10" s="105">
        <f>(SUM('PLAN DE ACCION'!$G$42:$G$64)*0.25)</f>
        <v>0</v>
      </c>
      <c r="G10" s="231">
        <v>0.25</v>
      </c>
      <c r="H10" s="232"/>
      <c r="I10" s="194"/>
      <c r="J10" s="200"/>
      <c r="K10" s="200"/>
      <c r="L10" s="200"/>
    </row>
    <row r="11" spans="1:12" ht="15.75" thickBot="1" x14ac:dyDescent="0.3">
      <c r="A11" s="188" t="s">
        <v>107</v>
      </c>
      <c r="B11" s="189"/>
      <c r="C11" s="189"/>
      <c r="D11" s="189"/>
      <c r="E11" s="189"/>
      <c r="F11" s="106">
        <f>SUM(F7:F10)</f>
        <v>0</v>
      </c>
      <c r="G11" s="235">
        <f>SUM(G7:H10)</f>
        <v>1</v>
      </c>
      <c r="H11" s="236"/>
      <c r="I11" s="194"/>
      <c r="J11" s="200"/>
      <c r="K11" s="200"/>
      <c r="L11" s="200"/>
    </row>
    <row r="12" spans="1:12" x14ac:dyDescent="0.25">
      <c r="G12" s="97"/>
      <c r="H12" s="97"/>
    </row>
    <row r="28" spans="1:12" ht="15.75" thickBot="1" x14ac:dyDescent="0.3"/>
    <row r="29" spans="1:12" ht="30.75" customHeight="1" thickBot="1" x14ac:dyDescent="0.3">
      <c r="A29" s="201" t="s">
        <v>95</v>
      </c>
      <c r="B29" s="202"/>
      <c r="C29" s="202"/>
      <c r="D29" s="202"/>
      <c r="E29" s="202"/>
      <c r="F29" s="202"/>
      <c r="G29" s="202"/>
      <c r="H29" s="202"/>
      <c r="I29" s="202"/>
      <c r="J29" s="202"/>
      <c r="K29" s="202"/>
      <c r="L29" s="203"/>
    </row>
    <row r="30" spans="1:12" x14ac:dyDescent="0.25">
      <c r="A30" s="191"/>
      <c r="B30" s="192"/>
      <c r="C30" s="192"/>
      <c r="D30" s="192"/>
      <c r="E30" s="192"/>
      <c r="F30" s="192"/>
      <c r="G30" s="192"/>
      <c r="H30" s="192"/>
      <c r="I30" s="192"/>
      <c r="J30" s="192"/>
      <c r="K30" s="192"/>
      <c r="L30" s="193"/>
    </row>
    <row r="31" spans="1:12" x14ac:dyDescent="0.25">
      <c r="A31" s="194"/>
      <c r="B31" s="195"/>
      <c r="C31" s="195"/>
      <c r="D31" s="195"/>
      <c r="E31" s="195"/>
      <c r="F31" s="195"/>
      <c r="G31" s="195"/>
      <c r="H31" s="195"/>
      <c r="I31" s="195"/>
      <c r="J31" s="195"/>
      <c r="K31" s="195"/>
      <c r="L31" s="196"/>
    </row>
    <row r="32" spans="1:12" x14ac:dyDescent="0.25">
      <c r="A32" s="194"/>
      <c r="B32" s="195"/>
      <c r="C32" s="195"/>
      <c r="D32" s="195"/>
      <c r="E32" s="195"/>
      <c r="F32" s="195"/>
      <c r="G32" s="195"/>
      <c r="H32" s="195"/>
      <c r="I32" s="195"/>
      <c r="J32" s="195"/>
      <c r="K32" s="195"/>
      <c r="L32" s="196"/>
    </row>
    <row r="33" spans="1:12" x14ac:dyDescent="0.25">
      <c r="A33" s="194"/>
      <c r="B33" s="195"/>
      <c r="C33" s="195"/>
      <c r="D33" s="195"/>
      <c r="E33" s="195"/>
      <c r="F33" s="195"/>
      <c r="G33" s="195"/>
      <c r="H33" s="195"/>
      <c r="I33" s="195"/>
      <c r="J33" s="195"/>
      <c r="K33" s="195"/>
      <c r="L33" s="196"/>
    </row>
    <row r="34" spans="1:12" x14ac:dyDescent="0.25">
      <c r="A34" s="194"/>
      <c r="B34" s="195"/>
      <c r="C34" s="195"/>
      <c r="D34" s="195"/>
      <c r="E34" s="195"/>
      <c r="F34" s="195"/>
      <c r="G34" s="195"/>
      <c r="H34" s="195"/>
      <c r="I34" s="195"/>
      <c r="J34" s="195"/>
      <c r="K34" s="195"/>
      <c r="L34" s="196"/>
    </row>
    <row r="35" spans="1:12" x14ac:dyDescent="0.25">
      <c r="A35" s="194"/>
      <c r="B35" s="195"/>
      <c r="C35" s="195"/>
      <c r="D35" s="195"/>
      <c r="E35" s="195"/>
      <c r="F35" s="195"/>
      <c r="G35" s="195"/>
      <c r="H35" s="195"/>
      <c r="I35" s="195"/>
      <c r="J35" s="195"/>
      <c r="K35" s="195"/>
      <c r="L35" s="196"/>
    </row>
    <row r="36" spans="1:12" x14ac:dyDescent="0.25">
      <c r="A36" s="194"/>
      <c r="B36" s="195"/>
      <c r="C36" s="195"/>
      <c r="D36" s="195"/>
      <c r="E36" s="195"/>
      <c r="F36" s="195"/>
      <c r="G36" s="195"/>
      <c r="H36" s="195"/>
      <c r="I36" s="195"/>
      <c r="J36" s="195"/>
      <c r="K36" s="195"/>
      <c r="L36" s="196"/>
    </row>
    <row r="37" spans="1:12" x14ac:dyDescent="0.25">
      <c r="A37" s="194"/>
      <c r="B37" s="195"/>
      <c r="C37" s="195"/>
      <c r="D37" s="195"/>
      <c r="E37" s="195"/>
      <c r="F37" s="195"/>
      <c r="G37" s="195"/>
      <c r="H37" s="195"/>
      <c r="I37" s="195"/>
      <c r="J37" s="195"/>
      <c r="K37" s="195"/>
      <c r="L37" s="196"/>
    </row>
    <row r="38" spans="1:12" x14ac:dyDescent="0.25">
      <c r="A38" s="194"/>
      <c r="B38" s="195"/>
      <c r="C38" s="195"/>
      <c r="D38" s="195"/>
      <c r="E38" s="195"/>
      <c r="F38" s="195"/>
      <c r="G38" s="195"/>
      <c r="H38" s="195"/>
      <c r="I38" s="195"/>
      <c r="J38" s="195"/>
      <c r="K38" s="195"/>
      <c r="L38" s="196"/>
    </row>
    <row r="39" spans="1:12" x14ac:dyDescent="0.25">
      <c r="A39" s="194"/>
      <c r="B39" s="195"/>
      <c r="C39" s="195"/>
      <c r="D39" s="195"/>
      <c r="E39" s="195"/>
      <c r="F39" s="195"/>
      <c r="G39" s="195"/>
      <c r="H39" s="195"/>
      <c r="I39" s="195"/>
      <c r="J39" s="195"/>
      <c r="K39" s="195"/>
      <c r="L39" s="196"/>
    </row>
    <row r="40" spans="1:12" ht="15.75" thickBot="1" x14ac:dyDescent="0.3">
      <c r="A40" s="197"/>
      <c r="B40" s="198"/>
      <c r="C40" s="198"/>
      <c r="D40" s="198"/>
      <c r="E40" s="198"/>
      <c r="F40" s="198"/>
      <c r="G40" s="198"/>
      <c r="H40" s="198"/>
      <c r="I40" s="198"/>
      <c r="J40" s="198"/>
      <c r="K40" s="198"/>
      <c r="L40" s="199"/>
    </row>
    <row r="41" spans="1:12" ht="15.75" thickBot="1" x14ac:dyDescent="0.3"/>
    <row r="42" spans="1:12" ht="34.5" customHeight="1" thickBot="1" x14ac:dyDescent="0.3">
      <c r="A42" s="204" t="s">
        <v>102</v>
      </c>
      <c r="B42" s="205"/>
      <c r="C42" s="205"/>
      <c r="D42" s="205"/>
      <c r="E42" s="205"/>
      <c r="F42" s="205"/>
      <c r="G42" s="205"/>
      <c r="H42" s="205"/>
      <c r="I42" s="205"/>
      <c r="J42" s="205"/>
      <c r="K42" s="205"/>
      <c r="L42" s="206"/>
    </row>
    <row r="43" spans="1:12" x14ac:dyDescent="0.25">
      <c r="A43" s="191"/>
      <c r="B43" s="192"/>
      <c r="C43" s="192"/>
      <c r="D43" s="192"/>
      <c r="E43" s="192"/>
      <c r="F43" s="192"/>
      <c r="G43" s="192"/>
      <c r="H43" s="192"/>
      <c r="I43" s="192"/>
      <c r="J43" s="192"/>
      <c r="K43" s="192"/>
      <c r="L43" s="193"/>
    </row>
    <row r="44" spans="1:12" x14ac:dyDescent="0.25">
      <c r="A44" s="194"/>
      <c r="B44" s="195"/>
      <c r="C44" s="195"/>
      <c r="D44" s="195"/>
      <c r="E44" s="195"/>
      <c r="F44" s="195"/>
      <c r="G44" s="195"/>
      <c r="H44" s="195"/>
      <c r="I44" s="195"/>
      <c r="J44" s="195"/>
      <c r="K44" s="195"/>
      <c r="L44" s="196"/>
    </row>
    <row r="45" spans="1:12" x14ac:dyDescent="0.25">
      <c r="A45" s="194"/>
      <c r="B45" s="195"/>
      <c r="C45" s="195"/>
      <c r="D45" s="195"/>
      <c r="E45" s="195"/>
      <c r="F45" s="195"/>
      <c r="G45" s="195"/>
      <c r="H45" s="195"/>
      <c r="I45" s="195"/>
      <c r="J45" s="195"/>
      <c r="K45" s="195"/>
      <c r="L45" s="196"/>
    </row>
    <row r="46" spans="1:12" x14ac:dyDescent="0.25">
      <c r="A46" s="194"/>
      <c r="B46" s="195"/>
      <c r="C46" s="195"/>
      <c r="D46" s="195"/>
      <c r="E46" s="195"/>
      <c r="F46" s="195"/>
      <c r="G46" s="195"/>
      <c r="H46" s="195"/>
      <c r="I46" s="195"/>
      <c r="J46" s="195"/>
      <c r="K46" s="195"/>
      <c r="L46" s="196"/>
    </row>
    <row r="47" spans="1:12" x14ac:dyDescent="0.25">
      <c r="A47" s="194"/>
      <c r="B47" s="195"/>
      <c r="C47" s="195"/>
      <c r="D47" s="195"/>
      <c r="E47" s="195"/>
      <c r="F47" s="195"/>
      <c r="G47" s="195"/>
      <c r="H47" s="195"/>
      <c r="I47" s="195"/>
      <c r="J47" s="195"/>
      <c r="K47" s="195"/>
      <c r="L47" s="196"/>
    </row>
    <row r="48" spans="1:12" x14ac:dyDescent="0.25">
      <c r="A48" s="194"/>
      <c r="B48" s="195"/>
      <c r="C48" s="195"/>
      <c r="D48" s="195"/>
      <c r="E48" s="195"/>
      <c r="F48" s="195"/>
      <c r="G48" s="195"/>
      <c r="H48" s="195"/>
      <c r="I48" s="195"/>
      <c r="J48" s="195"/>
      <c r="K48" s="195"/>
      <c r="L48" s="196"/>
    </row>
    <row r="49" spans="1:12" x14ac:dyDescent="0.25">
      <c r="A49" s="194"/>
      <c r="B49" s="195"/>
      <c r="C49" s="195"/>
      <c r="D49" s="195"/>
      <c r="E49" s="195"/>
      <c r="F49" s="195"/>
      <c r="G49" s="195"/>
      <c r="H49" s="195"/>
      <c r="I49" s="195"/>
      <c r="J49" s="195"/>
      <c r="K49" s="195"/>
      <c r="L49" s="196"/>
    </row>
    <row r="50" spans="1:12" x14ac:dyDescent="0.25">
      <c r="A50" s="194"/>
      <c r="B50" s="195"/>
      <c r="C50" s="195"/>
      <c r="D50" s="195"/>
      <c r="E50" s="195"/>
      <c r="F50" s="195"/>
      <c r="G50" s="195"/>
      <c r="H50" s="195"/>
      <c r="I50" s="195"/>
      <c r="J50" s="195"/>
      <c r="K50" s="195"/>
      <c r="L50" s="196"/>
    </row>
    <row r="51" spans="1:12" x14ac:dyDescent="0.25">
      <c r="A51" s="194"/>
      <c r="B51" s="195"/>
      <c r="C51" s="195"/>
      <c r="D51" s="195"/>
      <c r="E51" s="195"/>
      <c r="F51" s="195"/>
      <c r="G51" s="195"/>
      <c r="H51" s="195"/>
      <c r="I51" s="195"/>
      <c r="J51" s="195"/>
      <c r="K51" s="195"/>
      <c r="L51" s="196"/>
    </row>
    <row r="52" spans="1:12" ht="15.75" thickBot="1" x14ac:dyDescent="0.3">
      <c r="A52" s="197"/>
      <c r="B52" s="198"/>
      <c r="C52" s="198"/>
      <c r="D52" s="198"/>
      <c r="E52" s="198"/>
      <c r="F52" s="198"/>
      <c r="G52" s="198"/>
      <c r="H52" s="198"/>
      <c r="I52" s="198"/>
      <c r="J52" s="198"/>
      <c r="K52" s="198"/>
      <c r="L52" s="199"/>
    </row>
    <row r="53" spans="1:12" ht="15.75" thickBot="1" x14ac:dyDescent="0.3"/>
    <row r="54" spans="1:12" ht="43.5" customHeight="1" thickBot="1" x14ac:dyDescent="0.3">
      <c r="A54" s="211" t="s">
        <v>104</v>
      </c>
      <c r="B54" s="212"/>
      <c r="C54" s="212"/>
      <c r="D54" s="212"/>
      <c r="E54" s="212"/>
      <c r="F54" s="212"/>
      <c r="G54" s="212"/>
      <c r="H54" s="212"/>
      <c r="I54" s="212"/>
      <c r="J54" s="212"/>
      <c r="K54" s="212"/>
      <c r="L54" s="213"/>
    </row>
    <row r="55" spans="1:12" ht="15.75" thickBot="1" x14ac:dyDescent="0.3"/>
    <row r="56" spans="1:12" ht="16.5" thickBot="1" x14ac:dyDescent="0.3">
      <c r="A56" s="223" t="s">
        <v>9</v>
      </c>
      <c r="B56" s="224"/>
      <c r="C56" s="224"/>
      <c r="D56" s="224"/>
      <c r="E56" s="224"/>
      <c r="F56" s="99" t="s">
        <v>88</v>
      </c>
      <c r="G56" s="237" t="s">
        <v>89</v>
      </c>
      <c r="H56" s="238"/>
      <c r="I56" s="194" t="str">
        <f>IF(F61&lt;=50%,"OBSERVACION POR NO CUMPLIR:",IF(F61&gt;=51%,"CUMPLIMIENTO DE LO PROGRAMADO"))</f>
        <v>OBSERVACION POR NO CUMPLIR:</v>
      </c>
      <c r="J56" s="200"/>
      <c r="K56" s="200"/>
      <c r="L56" s="200"/>
    </row>
    <row r="57" spans="1:12" ht="15.75" x14ac:dyDescent="0.25">
      <c r="A57" s="228" t="s">
        <v>90</v>
      </c>
      <c r="B57" s="229"/>
      <c r="C57" s="229"/>
      <c r="D57" s="229"/>
      <c r="E57" s="229"/>
      <c r="F57" s="98">
        <f>(SUM('PLAN DE ACCION'!$I$10:$I$17)*0.25)</f>
        <v>0</v>
      </c>
      <c r="G57" s="239">
        <v>0.25</v>
      </c>
      <c r="H57" s="240"/>
      <c r="I57" s="194"/>
      <c r="J57" s="200"/>
      <c r="K57" s="200"/>
      <c r="L57" s="200"/>
    </row>
    <row r="58" spans="1:12" ht="15.75" x14ac:dyDescent="0.25">
      <c r="A58" s="207" t="s">
        <v>91</v>
      </c>
      <c r="B58" s="208"/>
      <c r="C58" s="208"/>
      <c r="D58" s="208"/>
      <c r="E58" s="208"/>
      <c r="F58" s="91">
        <f>(SUM('PLAN DE ACCION'!$I$18:$I$31)*0.25)</f>
        <v>0</v>
      </c>
      <c r="G58" s="209">
        <v>0.25</v>
      </c>
      <c r="H58" s="210"/>
      <c r="I58" s="194"/>
      <c r="J58" s="200"/>
      <c r="K58" s="200"/>
      <c r="L58" s="200"/>
    </row>
    <row r="59" spans="1:12" ht="15.75" x14ac:dyDescent="0.25">
      <c r="A59" s="207" t="s">
        <v>92</v>
      </c>
      <c r="B59" s="208"/>
      <c r="C59" s="208"/>
      <c r="D59" s="208"/>
      <c r="E59" s="208"/>
      <c r="F59" s="91">
        <f>(SUM('PLAN DE ACCION'!$I$32:$I$41)*0.25)</f>
        <v>0</v>
      </c>
      <c r="G59" s="209">
        <v>0.25</v>
      </c>
      <c r="H59" s="210"/>
      <c r="I59" s="194"/>
      <c r="J59" s="200"/>
      <c r="K59" s="200"/>
      <c r="L59" s="200"/>
    </row>
    <row r="60" spans="1:12" ht="16.5" thickBot="1" x14ac:dyDescent="0.3">
      <c r="A60" s="218" t="s">
        <v>93</v>
      </c>
      <c r="B60" s="219"/>
      <c r="C60" s="219"/>
      <c r="D60" s="219"/>
      <c r="E60" s="219"/>
      <c r="F60" s="92">
        <f>(SUM('PLAN DE ACCION'!$I$42:$I$64)*0.25)</f>
        <v>0</v>
      </c>
      <c r="G60" s="220">
        <v>0.25</v>
      </c>
      <c r="H60" s="221"/>
      <c r="I60" s="194"/>
      <c r="J60" s="200"/>
      <c r="K60" s="200"/>
      <c r="L60" s="200"/>
    </row>
    <row r="61" spans="1:12" ht="15.75" thickBot="1" x14ac:dyDescent="0.3">
      <c r="A61" s="188" t="s">
        <v>106</v>
      </c>
      <c r="B61" s="189"/>
      <c r="C61" s="189"/>
      <c r="D61" s="189"/>
      <c r="E61" s="190"/>
      <c r="F61" s="100">
        <f>SUM(F57:F60,F11)</f>
        <v>0</v>
      </c>
      <c r="G61" s="186">
        <f>SUM(G57:H60)</f>
        <v>1</v>
      </c>
      <c r="H61" s="187"/>
      <c r="I61" s="194"/>
      <c r="J61" s="200"/>
      <c r="K61" s="200"/>
      <c r="L61" s="200"/>
    </row>
    <row r="78" spans="1:12" ht="15.75" thickBot="1" x14ac:dyDescent="0.3"/>
    <row r="79" spans="1:12" ht="27.75" thickBot="1" x14ac:dyDescent="0.3">
      <c r="A79" s="201" t="s">
        <v>95</v>
      </c>
      <c r="B79" s="202"/>
      <c r="C79" s="202"/>
      <c r="D79" s="202"/>
      <c r="E79" s="202"/>
      <c r="F79" s="202"/>
      <c r="G79" s="202"/>
      <c r="H79" s="202"/>
      <c r="I79" s="202"/>
      <c r="J79" s="202"/>
      <c r="K79" s="202"/>
      <c r="L79" s="203"/>
    </row>
    <row r="80" spans="1:12" ht="35.25" customHeight="1" x14ac:dyDescent="0.25">
      <c r="A80" s="191"/>
      <c r="B80" s="192"/>
      <c r="C80" s="192"/>
      <c r="D80" s="192"/>
      <c r="E80" s="192"/>
      <c r="F80" s="192"/>
      <c r="G80" s="192"/>
      <c r="H80" s="192"/>
      <c r="I80" s="192"/>
      <c r="J80" s="192"/>
      <c r="K80" s="192"/>
      <c r="L80" s="193"/>
    </row>
    <row r="81" spans="1:12" x14ac:dyDescent="0.25">
      <c r="A81" s="194"/>
      <c r="B81" s="195"/>
      <c r="C81" s="195"/>
      <c r="D81" s="195"/>
      <c r="E81" s="195"/>
      <c r="F81" s="195"/>
      <c r="G81" s="195"/>
      <c r="H81" s="195"/>
      <c r="I81" s="195"/>
      <c r="J81" s="195"/>
      <c r="K81" s="195"/>
      <c r="L81" s="196"/>
    </row>
    <row r="82" spans="1:12" x14ac:dyDescent="0.25">
      <c r="A82" s="194"/>
      <c r="B82" s="195"/>
      <c r="C82" s="195"/>
      <c r="D82" s="195"/>
      <c r="E82" s="195"/>
      <c r="F82" s="195"/>
      <c r="G82" s="195"/>
      <c r="H82" s="195"/>
      <c r="I82" s="195"/>
      <c r="J82" s="195"/>
      <c r="K82" s="195"/>
      <c r="L82" s="196"/>
    </row>
    <row r="83" spans="1:12" x14ac:dyDescent="0.25">
      <c r="A83" s="194"/>
      <c r="B83" s="195"/>
      <c r="C83" s="195"/>
      <c r="D83" s="195"/>
      <c r="E83" s="195"/>
      <c r="F83" s="195"/>
      <c r="G83" s="195"/>
      <c r="H83" s="195"/>
      <c r="I83" s="195"/>
      <c r="J83" s="195"/>
      <c r="K83" s="195"/>
      <c r="L83" s="196"/>
    </row>
    <row r="84" spans="1:12" x14ac:dyDescent="0.25">
      <c r="A84" s="194"/>
      <c r="B84" s="195"/>
      <c r="C84" s="195"/>
      <c r="D84" s="195"/>
      <c r="E84" s="195"/>
      <c r="F84" s="195"/>
      <c r="G84" s="195"/>
      <c r="H84" s="195"/>
      <c r="I84" s="195"/>
      <c r="J84" s="195"/>
      <c r="K84" s="195"/>
      <c r="L84" s="196"/>
    </row>
    <row r="85" spans="1:12" x14ac:dyDescent="0.25">
      <c r="A85" s="194"/>
      <c r="B85" s="195"/>
      <c r="C85" s="195"/>
      <c r="D85" s="195"/>
      <c r="E85" s="195"/>
      <c r="F85" s="195"/>
      <c r="G85" s="195"/>
      <c r="H85" s="195"/>
      <c r="I85" s="195"/>
      <c r="J85" s="195"/>
      <c r="K85" s="195"/>
      <c r="L85" s="196"/>
    </row>
    <row r="86" spans="1:12" x14ac:dyDescent="0.25">
      <c r="A86" s="194"/>
      <c r="B86" s="195"/>
      <c r="C86" s="195"/>
      <c r="D86" s="195"/>
      <c r="E86" s="195"/>
      <c r="F86" s="195"/>
      <c r="G86" s="195"/>
      <c r="H86" s="195"/>
      <c r="I86" s="195"/>
      <c r="J86" s="195"/>
      <c r="K86" s="195"/>
      <c r="L86" s="196"/>
    </row>
    <row r="87" spans="1:12" x14ac:dyDescent="0.25">
      <c r="A87" s="194"/>
      <c r="B87" s="195"/>
      <c r="C87" s="195"/>
      <c r="D87" s="195"/>
      <c r="E87" s="195"/>
      <c r="F87" s="195"/>
      <c r="G87" s="195"/>
      <c r="H87" s="195"/>
      <c r="I87" s="195"/>
      <c r="J87" s="195"/>
      <c r="K87" s="195"/>
      <c r="L87" s="196"/>
    </row>
    <row r="88" spans="1:12" x14ac:dyDescent="0.25">
      <c r="A88" s="194"/>
      <c r="B88" s="195"/>
      <c r="C88" s="195"/>
      <c r="D88" s="195"/>
      <c r="E88" s="195"/>
      <c r="F88" s="195"/>
      <c r="G88" s="195"/>
      <c r="H88" s="195"/>
      <c r="I88" s="195"/>
      <c r="J88" s="195"/>
      <c r="K88" s="195"/>
      <c r="L88" s="196"/>
    </row>
    <row r="89" spans="1:12" x14ac:dyDescent="0.25">
      <c r="A89" s="194"/>
      <c r="B89" s="195"/>
      <c r="C89" s="195"/>
      <c r="D89" s="195"/>
      <c r="E89" s="195"/>
      <c r="F89" s="195"/>
      <c r="G89" s="195"/>
      <c r="H89" s="195"/>
      <c r="I89" s="195"/>
      <c r="J89" s="195"/>
      <c r="K89" s="195"/>
      <c r="L89" s="196"/>
    </row>
    <row r="90" spans="1:12" ht="15.75" thickBot="1" x14ac:dyDescent="0.3">
      <c r="A90" s="197"/>
      <c r="B90" s="198"/>
      <c r="C90" s="198"/>
      <c r="D90" s="198"/>
      <c r="E90" s="198"/>
      <c r="F90" s="198"/>
      <c r="G90" s="198"/>
      <c r="H90" s="198"/>
      <c r="I90" s="198"/>
      <c r="J90" s="198"/>
      <c r="K90" s="198"/>
      <c r="L90" s="199"/>
    </row>
    <row r="91" spans="1:12" ht="15.75" thickBot="1" x14ac:dyDescent="0.3"/>
    <row r="92" spans="1:12" ht="26.25" thickBot="1" x14ac:dyDescent="0.3">
      <c r="A92" s="204" t="s">
        <v>102</v>
      </c>
      <c r="B92" s="205"/>
      <c r="C92" s="205"/>
      <c r="D92" s="205"/>
      <c r="E92" s="205"/>
      <c r="F92" s="205"/>
      <c r="G92" s="205"/>
      <c r="H92" s="205"/>
      <c r="I92" s="205"/>
      <c r="J92" s="205"/>
      <c r="K92" s="205"/>
      <c r="L92" s="206"/>
    </row>
    <row r="93" spans="1:12" x14ac:dyDescent="0.25">
      <c r="A93" s="191"/>
      <c r="B93" s="192"/>
      <c r="C93" s="192"/>
      <c r="D93" s="192"/>
      <c r="E93" s="192"/>
      <c r="F93" s="192"/>
      <c r="G93" s="192"/>
      <c r="H93" s="192"/>
      <c r="I93" s="192"/>
      <c r="J93" s="192"/>
      <c r="K93" s="192"/>
      <c r="L93" s="193"/>
    </row>
    <row r="94" spans="1:12" x14ac:dyDescent="0.25">
      <c r="A94" s="194"/>
      <c r="B94" s="195"/>
      <c r="C94" s="195"/>
      <c r="D94" s="195"/>
      <c r="E94" s="195"/>
      <c r="F94" s="195"/>
      <c r="G94" s="195"/>
      <c r="H94" s="195"/>
      <c r="I94" s="195"/>
      <c r="J94" s="195"/>
      <c r="K94" s="195"/>
      <c r="L94" s="196"/>
    </row>
    <row r="95" spans="1:12" x14ac:dyDescent="0.25">
      <c r="A95" s="194"/>
      <c r="B95" s="195"/>
      <c r="C95" s="195"/>
      <c r="D95" s="195"/>
      <c r="E95" s="195"/>
      <c r="F95" s="195"/>
      <c r="G95" s="195"/>
      <c r="H95" s="195"/>
      <c r="I95" s="195"/>
      <c r="J95" s="195"/>
      <c r="K95" s="195"/>
      <c r="L95" s="196"/>
    </row>
    <row r="96" spans="1:12" x14ac:dyDescent="0.25">
      <c r="A96" s="194"/>
      <c r="B96" s="195"/>
      <c r="C96" s="195"/>
      <c r="D96" s="195"/>
      <c r="E96" s="195"/>
      <c r="F96" s="195"/>
      <c r="G96" s="195"/>
      <c r="H96" s="195"/>
      <c r="I96" s="195"/>
      <c r="J96" s="195"/>
      <c r="K96" s="195"/>
      <c r="L96" s="196"/>
    </row>
    <row r="97" spans="1:12" x14ac:dyDescent="0.25">
      <c r="A97" s="194"/>
      <c r="B97" s="195"/>
      <c r="C97" s="195"/>
      <c r="D97" s="195"/>
      <c r="E97" s="195"/>
      <c r="F97" s="195"/>
      <c r="G97" s="195"/>
      <c r="H97" s="195"/>
      <c r="I97" s="195"/>
      <c r="J97" s="195"/>
      <c r="K97" s="195"/>
      <c r="L97" s="196"/>
    </row>
    <row r="98" spans="1:12" x14ac:dyDescent="0.25">
      <c r="A98" s="194"/>
      <c r="B98" s="195"/>
      <c r="C98" s="195"/>
      <c r="D98" s="195"/>
      <c r="E98" s="195"/>
      <c r="F98" s="195"/>
      <c r="G98" s="195"/>
      <c r="H98" s="195"/>
      <c r="I98" s="195"/>
      <c r="J98" s="195"/>
      <c r="K98" s="195"/>
      <c r="L98" s="196"/>
    </row>
    <row r="99" spans="1:12" x14ac:dyDescent="0.25">
      <c r="A99" s="194"/>
      <c r="B99" s="195"/>
      <c r="C99" s="195"/>
      <c r="D99" s="195"/>
      <c r="E99" s="195"/>
      <c r="F99" s="195"/>
      <c r="G99" s="195"/>
      <c r="H99" s="195"/>
      <c r="I99" s="195"/>
      <c r="J99" s="195"/>
      <c r="K99" s="195"/>
      <c r="L99" s="196"/>
    </row>
    <row r="100" spans="1:12" x14ac:dyDescent="0.25">
      <c r="A100" s="194"/>
      <c r="B100" s="195"/>
      <c r="C100" s="195"/>
      <c r="D100" s="195"/>
      <c r="E100" s="195"/>
      <c r="F100" s="195"/>
      <c r="G100" s="195"/>
      <c r="H100" s="195"/>
      <c r="I100" s="195"/>
      <c r="J100" s="195"/>
      <c r="K100" s="195"/>
      <c r="L100" s="196"/>
    </row>
    <row r="101" spans="1:12" x14ac:dyDescent="0.25">
      <c r="A101" s="194"/>
      <c r="B101" s="195"/>
      <c r="C101" s="195"/>
      <c r="D101" s="195"/>
      <c r="E101" s="195"/>
      <c r="F101" s="195"/>
      <c r="G101" s="195"/>
      <c r="H101" s="195"/>
      <c r="I101" s="195"/>
      <c r="J101" s="195"/>
      <c r="K101" s="195"/>
      <c r="L101" s="196"/>
    </row>
    <row r="102" spans="1:12" ht="15.75" thickBot="1" x14ac:dyDescent="0.3">
      <c r="A102" s="197"/>
      <c r="B102" s="198"/>
      <c r="C102" s="198"/>
      <c r="D102" s="198"/>
      <c r="E102" s="198"/>
      <c r="F102" s="198"/>
      <c r="G102" s="198"/>
      <c r="H102" s="198"/>
      <c r="I102" s="198"/>
      <c r="J102" s="198"/>
      <c r="K102" s="198"/>
      <c r="L102" s="199"/>
    </row>
    <row r="103" spans="1:12" ht="15.75" thickBot="1" x14ac:dyDescent="0.3"/>
    <row r="104" spans="1:12" ht="16.5" thickBot="1" x14ac:dyDescent="0.3">
      <c r="A104" s="211" t="s">
        <v>105</v>
      </c>
      <c r="B104" s="212"/>
      <c r="C104" s="212"/>
      <c r="D104" s="212"/>
      <c r="E104" s="212"/>
      <c r="F104" s="212"/>
      <c r="G104" s="212"/>
      <c r="H104" s="212"/>
      <c r="I104" s="212"/>
      <c r="J104" s="212"/>
      <c r="K104" s="212"/>
      <c r="L104" s="213"/>
    </row>
    <row r="105" spans="1:12" ht="15.75" thickBot="1" x14ac:dyDescent="0.3"/>
    <row r="106" spans="1:12" ht="15.75" x14ac:dyDescent="0.25">
      <c r="A106" s="214" t="s">
        <v>9</v>
      </c>
      <c r="B106" s="215"/>
      <c r="C106" s="215"/>
      <c r="D106" s="215"/>
      <c r="E106" s="215"/>
      <c r="F106" s="87" t="s">
        <v>88</v>
      </c>
      <c r="G106" s="216" t="s">
        <v>89</v>
      </c>
      <c r="H106" s="217"/>
      <c r="I106" s="194" t="str">
        <f>IF(F111&lt;=99%,"OBSERVACION POR NO CUMPLIR:",IF(F111&gt;=100%,"CUMPLIMIENTO DE LO PROGRAMADO"))</f>
        <v>OBSERVACION POR NO CUMPLIR:</v>
      </c>
      <c r="J106" s="200"/>
      <c r="K106" s="200"/>
      <c r="L106" s="200"/>
    </row>
    <row r="107" spans="1:12" ht="15.75" x14ac:dyDescent="0.25">
      <c r="A107" s="207" t="s">
        <v>90</v>
      </c>
      <c r="B107" s="208"/>
      <c r="C107" s="208"/>
      <c r="D107" s="208"/>
      <c r="E107" s="208"/>
      <c r="F107" s="90">
        <f>(SUM('PLAN DE ACCION'!$K$10:$K$17)*0.25)</f>
        <v>0</v>
      </c>
      <c r="G107" s="209">
        <v>0.25</v>
      </c>
      <c r="H107" s="210"/>
      <c r="I107" s="194"/>
      <c r="J107" s="200"/>
      <c r="K107" s="200"/>
      <c r="L107" s="200"/>
    </row>
    <row r="108" spans="1:12" ht="15.75" x14ac:dyDescent="0.25">
      <c r="A108" s="207" t="s">
        <v>91</v>
      </c>
      <c r="B108" s="208"/>
      <c r="C108" s="208"/>
      <c r="D108" s="208"/>
      <c r="E108" s="208"/>
      <c r="F108" s="91">
        <f>(SUM('PLAN DE ACCION'!$K$18:$K$31)*0.25)</f>
        <v>0</v>
      </c>
      <c r="G108" s="209">
        <v>0.25</v>
      </c>
      <c r="H108" s="210"/>
      <c r="I108" s="194"/>
      <c r="J108" s="200"/>
      <c r="K108" s="200"/>
      <c r="L108" s="200"/>
    </row>
    <row r="109" spans="1:12" ht="15.75" x14ac:dyDescent="0.25">
      <c r="A109" s="207" t="s">
        <v>92</v>
      </c>
      <c r="B109" s="208"/>
      <c r="C109" s="208"/>
      <c r="D109" s="208"/>
      <c r="E109" s="208"/>
      <c r="F109" s="91">
        <f>(SUM('PLAN DE ACCION'!$K$32:$K$41)*0.25)</f>
        <v>0</v>
      </c>
      <c r="G109" s="209">
        <v>0.25</v>
      </c>
      <c r="H109" s="210"/>
      <c r="I109" s="194"/>
      <c r="J109" s="200"/>
      <c r="K109" s="200"/>
      <c r="L109" s="200"/>
    </row>
    <row r="110" spans="1:12" ht="16.5" thickBot="1" x14ac:dyDescent="0.3">
      <c r="A110" s="218" t="s">
        <v>93</v>
      </c>
      <c r="B110" s="219"/>
      <c r="C110" s="219"/>
      <c r="D110" s="219"/>
      <c r="E110" s="219"/>
      <c r="F110" s="92">
        <f>(SUM('PLAN DE ACCION'!$K$42:$K$64)*0.25)</f>
        <v>0</v>
      </c>
      <c r="G110" s="220">
        <v>0.25</v>
      </c>
      <c r="H110" s="221"/>
      <c r="I110" s="194"/>
      <c r="J110" s="200"/>
      <c r="K110" s="200"/>
      <c r="L110" s="200"/>
    </row>
    <row r="111" spans="1:12" ht="15.75" thickBot="1" x14ac:dyDescent="0.3">
      <c r="A111" s="188" t="s">
        <v>106</v>
      </c>
      <c r="B111" s="189"/>
      <c r="C111" s="189"/>
      <c r="D111" s="189"/>
      <c r="E111" s="190"/>
      <c r="F111" s="101">
        <f>SUM(F107:F110,F61)</f>
        <v>0</v>
      </c>
      <c r="G111" s="222">
        <f>SUM(G107:H110)</f>
        <v>1</v>
      </c>
      <c r="H111" s="187"/>
      <c r="I111" s="194"/>
      <c r="J111" s="200"/>
      <c r="K111" s="200"/>
      <c r="L111" s="200"/>
    </row>
    <row r="128" ht="15.75" thickBot="1" x14ac:dyDescent="0.3"/>
    <row r="129" spans="1:12" ht="27.75" thickBot="1" x14ac:dyDescent="0.3">
      <c r="A129" s="201" t="s">
        <v>95</v>
      </c>
      <c r="B129" s="202"/>
      <c r="C129" s="202"/>
      <c r="D129" s="202"/>
      <c r="E129" s="202"/>
      <c r="F129" s="202"/>
      <c r="G129" s="202"/>
      <c r="H129" s="202"/>
      <c r="I129" s="202"/>
      <c r="J129" s="202"/>
      <c r="K129" s="202"/>
      <c r="L129" s="203"/>
    </row>
    <row r="130" spans="1:12" x14ac:dyDescent="0.25">
      <c r="A130" s="191"/>
      <c r="B130" s="192"/>
      <c r="C130" s="192"/>
      <c r="D130" s="192"/>
      <c r="E130" s="192"/>
      <c r="F130" s="192"/>
      <c r="G130" s="192"/>
      <c r="H130" s="192"/>
      <c r="I130" s="192"/>
      <c r="J130" s="192"/>
      <c r="K130" s="192"/>
      <c r="L130" s="193"/>
    </row>
    <row r="131" spans="1:12" x14ac:dyDescent="0.25">
      <c r="A131" s="194"/>
      <c r="B131" s="195"/>
      <c r="C131" s="195"/>
      <c r="D131" s="195"/>
      <c r="E131" s="195"/>
      <c r="F131" s="195"/>
      <c r="G131" s="195"/>
      <c r="H131" s="195"/>
      <c r="I131" s="195"/>
      <c r="J131" s="195"/>
      <c r="K131" s="195"/>
      <c r="L131" s="196"/>
    </row>
    <row r="132" spans="1:12" x14ac:dyDescent="0.25">
      <c r="A132" s="194"/>
      <c r="B132" s="195"/>
      <c r="C132" s="195"/>
      <c r="D132" s="195"/>
      <c r="E132" s="195"/>
      <c r="F132" s="195"/>
      <c r="G132" s="195"/>
      <c r="H132" s="195"/>
      <c r="I132" s="195"/>
      <c r="J132" s="195"/>
      <c r="K132" s="195"/>
      <c r="L132" s="196"/>
    </row>
    <row r="133" spans="1:12" x14ac:dyDescent="0.25">
      <c r="A133" s="194"/>
      <c r="B133" s="195"/>
      <c r="C133" s="195"/>
      <c r="D133" s="195"/>
      <c r="E133" s="195"/>
      <c r="F133" s="195"/>
      <c r="G133" s="195"/>
      <c r="H133" s="195"/>
      <c r="I133" s="195"/>
      <c r="J133" s="195"/>
      <c r="K133" s="195"/>
      <c r="L133" s="196"/>
    </row>
    <row r="134" spans="1:12" x14ac:dyDescent="0.25">
      <c r="A134" s="194"/>
      <c r="B134" s="195"/>
      <c r="C134" s="195"/>
      <c r="D134" s="195"/>
      <c r="E134" s="195"/>
      <c r="F134" s="195"/>
      <c r="G134" s="195"/>
      <c r="H134" s="195"/>
      <c r="I134" s="195"/>
      <c r="J134" s="195"/>
      <c r="K134" s="195"/>
      <c r="L134" s="196"/>
    </row>
    <row r="135" spans="1:12" x14ac:dyDescent="0.25">
      <c r="A135" s="194"/>
      <c r="B135" s="195"/>
      <c r="C135" s="195"/>
      <c r="D135" s="195"/>
      <c r="E135" s="195"/>
      <c r="F135" s="195"/>
      <c r="G135" s="195"/>
      <c r="H135" s="195"/>
      <c r="I135" s="195"/>
      <c r="J135" s="195"/>
      <c r="K135" s="195"/>
      <c r="L135" s="196"/>
    </row>
    <row r="136" spans="1:12" x14ac:dyDescent="0.25">
      <c r="A136" s="194"/>
      <c r="B136" s="195"/>
      <c r="C136" s="195"/>
      <c r="D136" s="195"/>
      <c r="E136" s="195"/>
      <c r="F136" s="195"/>
      <c r="G136" s="195"/>
      <c r="H136" s="195"/>
      <c r="I136" s="195"/>
      <c r="J136" s="195"/>
      <c r="K136" s="195"/>
      <c r="L136" s="196"/>
    </row>
    <row r="137" spans="1:12" x14ac:dyDescent="0.25">
      <c r="A137" s="194"/>
      <c r="B137" s="195"/>
      <c r="C137" s="195"/>
      <c r="D137" s="195"/>
      <c r="E137" s="195"/>
      <c r="F137" s="195"/>
      <c r="G137" s="195"/>
      <c r="H137" s="195"/>
      <c r="I137" s="195"/>
      <c r="J137" s="195"/>
      <c r="K137" s="195"/>
      <c r="L137" s="196"/>
    </row>
    <row r="138" spans="1:12" x14ac:dyDescent="0.25">
      <c r="A138" s="194"/>
      <c r="B138" s="195"/>
      <c r="C138" s="195"/>
      <c r="D138" s="195"/>
      <c r="E138" s="195"/>
      <c r="F138" s="195"/>
      <c r="G138" s="195"/>
      <c r="H138" s="195"/>
      <c r="I138" s="195"/>
      <c r="J138" s="195"/>
      <c r="K138" s="195"/>
      <c r="L138" s="196"/>
    </row>
    <row r="139" spans="1:12" x14ac:dyDescent="0.25">
      <c r="A139" s="194"/>
      <c r="B139" s="195"/>
      <c r="C139" s="195"/>
      <c r="D139" s="195"/>
      <c r="E139" s="195"/>
      <c r="F139" s="195"/>
      <c r="G139" s="195"/>
      <c r="H139" s="195"/>
      <c r="I139" s="195"/>
      <c r="J139" s="195"/>
      <c r="K139" s="195"/>
      <c r="L139" s="196"/>
    </row>
    <row r="140" spans="1:12" ht="15.75" thickBot="1" x14ac:dyDescent="0.3">
      <c r="A140" s="197"/>
      <c r="B140" s="198"/>
      <c r="C140" s="198"/>
      <c r="D140" s="198"/>
      <c r="E140" s="198"/>
      <c r="F140" s="198"/>
      <c r="G140" s="198"/>
      <c r="H140" s="198"/>
      <c r="I140" s="198"/>
      <c r="J140" s="198"/>
      <c r="K140" s="198"/>
      <c r="L140" s="199"/>
    </row>
    <row r="141" spans="1:12" ht="15.75" thickBot="1" x14ac:dyDescent="0.3"/>
    <row r="142" spans="1:12" ht="26.25" thickBot="1" x14ac:dyDescent="0.3">
      <c r="A142" s="204" t="s">
        <v>102</v>
      </c>
      <c r="B142" s="205"/>
      <c r="C142" s="205"/>
      <c r="D142" s="205"/>
      <c r="E142" s="205"/>
      <c r="F142" s="205"/>
      <c r="G142" s="205"/>
      <c r="H142" s="205"/>
      <c r="I142" s="205"/>
      <c r="J142" s="205"/>
      <c r="K142" s="205"/>
      <c r="L142" s="206"/>
    </row>
    <row r="143" spans="1:12" x14ac:dyDescent="0.25">
      <c r="A143" s="191"/>
      <c r="B143" s="192"/>
      <c r="C143" s="192"/>
      <c r="D143" s="192"/>
      <c r="E143" s="192"/>
      <c r="F143" s="192"/>
      <c r="G143" s="192"/>
      <c r="H143" s="192"/>
      <c r="I143" s="192"/>
      <c r="J143" s="192"/>
      <c r="K143" s="192"/>
      <c r="L143" s="193"/>
    </row>
    <row r="144" spans="1:12" x14ac:dyDescent="0.25">
      <c r="A144" s="194"/>
      <c r="B144" s="195"/>
      <c r="C144" s="195"/>
      <c r="D144" s="195"/>
      <c r="E144" s="195"/>
      <c r="F144" s="195"/>
      <c r="G144" s="195"/>
      <c r="H144" s="195"/>
      <c r="I144" s="195"/>
      <c r="J144" s="195"/>
      <c r="K144" s="195"/>
      <c r="L144" s="196"/>
    </row>
    <row r="145" spans="1:12" x14ac:dyDescent="0.25">
      <c r="A145" s="194"/>
      <c r="B145" s="195"/>
      <c r="C145" s="195"/>
      <c r="D145" s="195"/>
      <c r="E145" s="195"/>
      <c r="F145" s="195"/>
      <c r="G145" s="195"/>
      <c r="H145" s="195"/>
      <c r="I145" s="195"/>
      <c r="J145" s="195"/>
      <c r="K145" s="195"/>
      <c r="L145" s="196"/>
    </row>
    <row r="146" spans="1:12" x14ac:dyDescent="0.25">
      <c r="A146" s="194"/>
      <c r="B146" s="195"/>
      <c r="C146" s="195"/>
      <c r="D146" s="195"/>
      <c r="E146" s="195"/>
      <c r="F146" s="195"/>
      <c r="G146" s="195"/>
      <c r="H146" s="195"/>
      <c r="I146" s="195"/>
      <c r="J146" s="195"/>
      <c r="K146" s="195"/>
      <c r="L146" s="196"/>
    </row>
    <row r="147" spans="1:12" x14ac:dyDescent="0.25">
      <c r="A147" s="194"/>
      <c r="B147" s="195"/>
      <c r="C147" s="195"/>
      <c r="D147" s="195"/>
      <c r="E147" s="195"/>
      <c r="F147" s="195"/>
      <c r="G147" s="195"/>
      <c r="H147" s="195"/>
      <c r="I147" s="195"/>
      <c r="J147" s="195"/>
      <c r="K147" s="195"/>
      <c r="L147" s="196"/>
    </row>
    <row r="148" spans="1:12" x14ac:dyDescent="0.25">
      <c r="A148" s="194"/>
      <c r="B148" s="195"/>
      <c r="C148" s="195"/>
      <c r="D148" s="195"/>
      <c r="E148" s="195"/>
      <c r="F148" s="195"/>
      <c r="G148" s="195"/>
      <c r="H148" s="195"/>
      <c r="I148" s="195"/>
      <c r="J148" s="195"/>
      <c r="K148" s="195"/>
      <c r="L148" s="196"/>
    </row>
    <row r="149" spans="1:12" x14ac:dyDescent="0.25">
      <c r="A149" s="194"/>
      <c r="B149" s="195"/>
      <c r="C149" s="195"/>
      <c r="D149" s="195"/>
      <c r="E149" s="195"/>
      <c r="F149" s="195"/>
      <c r="G149" s="195"/>
      <c r="H149" s="195"/>
      <c r="I149" s="195"/>
      <c r="J149" s="195"/>
      <c r="K149" s="195"/>
      <c r="L149" s="196"/>
    </row>
    <row r="150" spans="1:12" x14ac:dyDescent="0.25">
      <c r="A150" s="194"/>
      <c r="B150" s="195"/>
      <c r="C150" s="195"/>
      <c r="D150" s="195"/>
      <c r="E150" s="195"/>
      <c r="F150" s="195"/>
      <c r="G150" s="195"/>
      <c r="H150" s="195"/>
      <c r="I150" s="195"/>
      <c r="J150" s="195"/>
      <c r="K150" s="195"/>
      <c r="L150" s="196"/>
    </row>
    <row r="151" spans="1:12" x14ac:dyDescent="0.25">
      <c r="A151" s="194"/>
      <c r="B151" s="195"/>
      <c r="C151" s="195"/>
      <c r="D151" s="195"/>
      <c r="E151" s="195"/>
      <c r="F151" s="195"/>
      <c r="G151" s="195"/>
      <c r="H151" s="195"/>
      <c r="I151" s="195"/>
      <c r="J151" s="195"/>
      <c r="K151" s="195"/>
      <c r="L151" s="196"/>
    </row>
    <row r="152" spans="1:12" ht="15.75" thickBot="1" x14ac:dyDescent="0.3">
      <c r="A152" s="197"/>
      <c r="B152" s="198"/>
      <c r="C152" s="198"/>
      <c r="D152" s="198"/>
      <c r="E152" s="198"/>
      <c r="F152" s="198"/>
      <c r="G152" s="198"/>
      <c r="H152" s="198"/>
      <c r="I152" s="198"/>
      <c r="J152" s="198"/>
      <c r="K152" s="198"/>
      <c r="L152" s="199"/>
    </row>
  </sheetData>
  <mergeCells count="58">
    <mergeCell ref="A29:L29"/>
    <mergeCell ref="A42:L42"/>
    <mergeCell ref="A43:L52"/>
    <mergeCell ref="A54:L54"/>
    <mergeCell ref="A56:E56"/>
    <mergeCell ref="G56:H56"/>
    <mergeCell ref="A30:L40"/>
    <mergeCell ref="A1:L1"/>
    <mergeCell ref="A3:L3"/>
    <mergeCell ref="A6:E6"/>
    <mergeCell ref="G6:H6"/>
    <mergeCell ref="A7:E7"/>
    <mergeCell ref="G7:H7"/>
    <mergeCell ref="I6:L6"/>
    <mergeCell ref="I7:L11"/>
    <mergeCell ref="A10:E10"/>
    <mergeCell ref="G10:H10"/>
    <mergeCell ref="A8:E8"/>
    <mergeCell ref="G8:H8"/>
    <mergeCell ref="A9:E9"/>
    <mergeCell ref="G9:H9"/>
    <mergeCell ref="G11:H11"/>
    <mergeCell ref="A11:E11"/>
    <mergeCell ref="A142:L142"/>
    <mergeCell ref="A143:L152"/>
    <mergeCell ref="A104:L104"/>
    <mergeCell ref="A106:E106"/>
    <mergeCell ref="G106:H106"/>
    <mergeCell ref="G107:H107"/>
    <mergeCell ref="A108:E108"/>
    <mergeCell ref="G108:H108"/>
    <mergeCell ref="A111:E111"/>
    <mergeCell ref="A130:L140"/>
    <mergeCell ref="A129:L129"/>
    <mergeCell ref="I106:L106"/>
    <mergeCell ref="I107:L111"/>
    <mergeCell ref="A110:E110"/>
    <mergeCell ref="G110:H110"/>
    <mergeCell ref="G111:H111"/>
    <mergeCell ref="A92:L92"/>
    <mergeCell ref="A93:L102"/>
    <mergeCell ref="A107:E107"/>
    <mergeCell ref="A109:E109"/>
    <mergeCell ref="G109:H109"/>
    <mergeCell ref="G61:H61"/>
    <mergeCell ref="A61:E61"/>
    <mergeCell ref="A80:L90"/>
    <mergeCell ref="I56:L56"/>
    <mergeCell ref="A79:L79"/>
    <mergeCell ref="I57:L61"/>
    <mergeCell ref="A57:E57"/>
    <mergeCell ref="G57:H57"/>
    <mergeCell ref="A58:E58"/>
    <mergeCell ref="G58:H58"/>
    <mergeCell ref="A59:E59"/>
    <mergeCell ref="G59:H59"/>
    <mergeCell ref="A60:E60"/>
    <mergeCell ref="G60:H60"/>
  </mergeCells>
  <conditionalFormatting sqref="I6:L6">
    <cfRule type="containsText" dxfId="5" priority="6" operator="containsText" text="OBSERVACION POR NO CUMPLIR:">
      <formula>NOT(ISERROR(SEARCH("OBSERVACION POR NO CUMPLIR:",I6)))</formula>
    </cfRule>
    <cfRule type="containsText" dxfId="4" priority="5" operator="containsText" text="CUMPLIMIENTO DE LO PROGRAMADO">
      <formula>NOT(ISERROR(SEARCH("CUMPLIMIENTO DE LO PROGRAMADO",I6)))</formula>
    </cfRule>
  </conditionalFormatting>
  <conditionalFormatting sqref="I56:L56">
    <cfRule type="containsText" dxfId="3" priority="3" operator="containsText" text="CUMPLIMIENTO DE LO PROGRAMADO">
      <formula>NOT(ISERROR(SEARCH("CUMPLIMIENTO DE LO PROGRAMADO",I56)))</formula>
    </cfRule>
    <cfRule type="containsText" dxfId="2" priority="4" operator="containsText" text="OBSERVACION POR NO CUMPLIR:">
      <formula>NOT(ISERROR(SEARCH("OBSERVACION POR NO CUMPLIR:",I56)))</formula>
    </cfRule>
  </conditionalFormatting>
  <conditionalFormatting sqref="I106:L106">
    <cfRule type="containsText" dxfId="1" priority="1" operator="containsText" text="CUMPLIMIENTO DE LO PROGRAMADO">
      <formula>NOT(ISERROR(SEARCH("CUMPLIMIENTO DE LO PROGRAMADO",I106)))</formula>
    </cfRule>
    <cfRule type="containsText" dxfId="0" priority="2" operator="containsText" text="OBSERVACION POR NO CUMPLIR:">
      <formula>NOT(ISERROR(SEARCH("OBSERVACION POR NO CUMPLIR:",I106)))</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ANTICORRUPCION Y ATENCION </vt:lpstr>
      <vt:lpstr>PLAN DE ACCION</vt:lpstr>
      <vt:lpstr>INFORME 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Nelvis</dc:creator>
  <cp:lastModifiedBy>Nelvis</cp:lastModifiedBy>
  <dcterms:created xsi:type="dcterms:W3CDTF">2020-01-20T20:47:09Z</dcterms:created>
  <dcterms:modified xsi:type="dcterms:W3CDTF">2020-01-31T16:45:43Z</dcterms:modified>
</cp:coreProperties>
</file>