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TICS ESSMAR\Downloads\"/>
    </mc:Choice>
  </mc:AlternateContent>
  <xr:revisionPtr revIDLastSave="0" documentId="8_{BC865306-3C19-4112-9C33-2CE97B62121A}" xr6:coauthVersionLast="47" xr6:coauthVersionMax="47" xr10:uidLastSave="{00000000-0000-0000-0000-000000000000}"/>
  <bookViews>
    <workbookView xWindow="-120" yWindow="-120" windowWidth="29040" windowHeight="15720" xr2:uid="{00000000-000D-0000-FFFF-FFFF00000000}"/>
  </bookViews>
  <sheets>
    <sheet name="PAA2025" sheetId="2" r:id="rId1"/>
    <sheet name="Hoja1" sheetId="1" state="hidden" r:id="rId2"/>
  </sheets>
  <definedNames>
    <definedName name="_______xlnm.Print_Area">"#REF!"</definedName>
    <definedName name="______xlnm.Print_Area">"#REF!"</definedName>
    <definedName name="_____xlnm.Print_Area">"#REF!"</definedName>
    <definedName name="____xlnm.Print_Area">"#REF!"</definedName>
    <definedName name="___xlnm.Print_Area">"#REF!"</definedName>
    <definedName name="__xlnm.Print_Area">"#REF!"</definedName>
    <definedName name="_xlnm._FilterDatabase" localSheetId="0" hidden="1">'PAA2025'!$A$1:$T$152</definedName>
    <definedName name="CONSU_1">"#REF!"</definedName>
    <definedName name="FILA_1">"#REF!"</definedName>
    <definedName name="RANGO_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9" i="2" l="1"/>
  <c r="I99" i="2"/>
  <c r="L156" i="1"/>
  <c r="K156" i="1"/>
  <c r="AY122" i="1"/>
  <c r="AV122" i="1"/>
  <c r="AY121" i="1"/>
  <c r="AV121" i="1"/>
  <c r="AY120" i="1"/>
  <c r="AV120" i="1"/>
  <c r="AY119" i="1"/>
  <c r="AV119" i="1"/>
  <c r="AY118" i="1"/>
  <c r="AV118" i="1"/>
  <c r="AY117" i="1"/>
  <c r="AV117" i="1"/>
  <c r="AY116" i="1"/>
  <c r="AV116" i="1"/>
  <c r="AY115" i="1"/>
  <c r="AV115" i="1"/>
  <c r="AY114" i="1"/>
  <c r="AV114" i="1"/>
  <c r="AY113" i="1"/>
  <c r="AV113" i="1"/>
  <c r="AY112" i="1"/>
  <c r="AV112" i="1"/>
  <c r="BT111" i="1"/>
  <c r="BT110" i="1"/>
  <c r="BT109" i="1"/>
  <c r="BT108" i="1"/>
  <c r="BT107" i="1"/>
  <c r="BT106" i="1"/>
  <c r="BT105" i="1"/>
  <c r="BT104" i="1"/>
  <c r="BT103" i="1"/>
  <c r="BT102" i="1"/>
  <c r="BT101" i="1"/>
  <c r="BT100" i="1"/>
  <c r="BT99" i="1"/>
  <c r="BT98" i="1"/>
  <c r="BT97" i="1"/>
  <c r="BT96" i="1"/>
  <c r="BT95" i="1"/>
  <c r="BT94" i="1"/>
  <c r="BT93" i="1"/>
  <c r="BT92" i="1"/>
  <c r="BT91" i="1"/>
  <c r="BT90" i="1"/>
  <c r="BT89" i="1"/>
  <c r="BT88" i="1"/>
  <c r="BT86" i="1"/>
  <c r="BT85" i="1"/>
  <c r="BT84" i="1"/>
  <c r="BT83" i="1"/>
  <c r="BT82" i="1"/>
  <c r="BT81" i="1"/>
  <c r="BT80" i="1"/>
  <c r="BT79" i="1"/>
  <c r="BT78" i="1"/>
  <c r="BT77" i="1"/>
  <c r="BT76" i="1"/>
  <c r="BT75" i="1"/>
  <c r="BT74" i="1"/>
  <c r="BT73" i="1"/>
  <c r="BT72" i="1"/>
  <c r="BT71" i="1"/>
  <c r="BT70" i="1"/>
  <c r="BT69" i="1"/>
  <c r="BT68" i="1"/>
  <c r="BT67" i="1"/>
  <c r="BT66" i="1"/>
  <c r="BT65" i="1"/>
  <c r="BT64" i="1"/>
  <c r="BT63" i="1"/>
  <c r="BS62" i="1"/>
  <c r="BS61" i="1"/>
  <c r="BS60" i="1"/>
  <c r="BR59" i="1"/>
  <c r="BS59" i="1" s="1"/>
  <c r="BT59" i="1" s="1"/>
  <c r="BQ59" i="1"/>
  <c r="BP59" i="1"/>
  <c r="BO59" i="1"/>
  <c r="BN59" i="1"/>
  <c r="BM59" i="1"/>
  <c r="BL59" i="1"/>
  <c r="BK59" i="1"/>
  <c r="BJ59" i="1"/>
  <c r="BI59" i="1"/>
  <c r="BH59" i="1"/>
  <c r="BD59" i="1"/>
  <c r="BE59" i="1" s="1"/>
  <c r="BR58" i="1"/>
  <c r="BQ58" i="1"/>
  <c r="BP58" i="1"/>
  <c r="BO58" i="1"/>
  <c r="BN58" i="1"/>
  <c r="BM58" i="1"/>
  <c r="BL58" i="1"/>
  <c r="BK58" i="1"/>
  <c r="BJ58" i="1"/>
  <c r="BI58" i="1"/>
  <c r="BH58" i="1"/>
  <c r="BS58" i="1" s="1"/>
  <c r="BT58" i="1" s="1"/>
  <c r="BE58" i="1"/>
  <c r="BD58" i="1"/>
  <c r="BR57" i="1"/>
  <c r="BQ57" i="1"/>
  <c r="BP57" i="1"/>
  <c r="BO57" i="1"/>
  <c r="BN57" i="1"/>
  <c r="BM57" i="1"/>
  <c r="BL57" i="1"/>
  <c r="BK57" i="1"/>
  <c r="BS57" i="1" s="1"/>
  <c r="BT57" i="1" s="1"/>
  <c r="BJ57" i="1"/>
  <c r="BI57" i="1"/>
  <c r="BH57" i="1"/>
  <c r="BD57" i="1"/>
  <c r="BE57" i="1" s="1"/>
  <c r="BR56" i="1"/>
  <c r="BQ56" i="1"/>
  <c r="BP56" i="1"/>
  <c r="BO56" i="1"/>
  <c r="BS56" i="1" s="1"/>
  <c r="BT56" i="1" s="1"/>
  <c r="BN56" i="1"/>
  <c r="BM56" i="1"/>
  <c r="BL56" i="1"/>
  <c r="BK56" i="1"/>
  <c r="BJ56" i="1"/>
  <c r="BI56" i="1"/>
  <c r="BH56" i="1"/>
  <c r="BD56" i="1"/>
  <c r="BE56" i="1" s="1"/>
  <c r="BR55" i="1"/>
  <c r="BS55" i="1" s="1"/>
  <c r="BT55" i="1" s="1"/>
  <c r="BQ55" i="1"/>
  <c r="BP55" i="1"/>
  <c r="BO55" i="1"/>
  <c r="BN55" i="1"/>
  <c r="BM55" i="1"/>
  <c r="BL55" i="1"/>
  <c r="BK55" i="1"/>
  <c r="BJ55" i="1"/>
  <c r="BI55" i="1"/>
  <c r="BH55" i="1"/>
  <c r="BD55" i="1"/>
  <c r="BE55" i="1" s="1"/>
  <c r="BR54" i="1"/>
  <c r="BQ54" i="1"/>
  <c r="BP54" i="1"/>
  <c r="BO54" i="1"/>
  <c r="BN54" i="1"/>
  <c r="BM54" i="1"/>
  <c r="BL54" i="1"/>
  <c r="BK54" i="1"/>
  <c r="BJ54" i="1"/>
  <c r="BI54" i="1"/>
  <c r="BH54" i="1"/>
  <c r="BS54" i="1" s="1"/>
  <c r="BT54" i="1" s="1"/>
  <c r="BE54" i="1"/>
  <c r="BD54" i="1"/>
  <c r="BR53" i="1"/>
  <c r="BQ53" i="1"/>
  <c r="BP53" i="1"/>
  <c r="BO53" i="1"/>
  <c r="BN53" i="1"/>
  <c r="BM53" i="1"/>
  <c r="BL53" i="1"/>
  <c r="BK53" i="1"/>
  <c r="BS53" i="1" s="1"/>
  <c r="BT53" i="1" s="1"/>
  <c r="BJ53" i="1"/>
  <c r="BI53" i="1"/>
  <c r="BH53" i="1"/>
  <c r="BD53" i="1"/>
  <c r="BE53" i="1" s="1"/>
  <c r="BR52" i="1"/>
  <c r="BQ52" i="1"/>
  <c r="BP52" i="1"/>
  <c r="BO52" i="1"/>
  <c r="BS52" i="1" s="1"/>
  <c r="BT52" i="1" s="1"/>
  <c r="BN52" i="1"/>
  <c r="BM52" i="1"/>
  <c r="BL52" i="1"/>
  <c r="BK52" i="1"/>
  <c r="BJ52" i="1"/>
  <c r="BI52" i="1"/>
  <c r="BH52" i="1"/>
  <c r="BD52" i="1"/>
  <c r="BE52" i="1" s="1"/>
  <c r="BR51" i="1"/>
  <c r="BS51" i="1" s="1"/>
  <c r="BT51" i="1" s="1"/>
  <c r="BQ51" i="1"/>
  <c r="BP51" i="1"/>
  <c r="BO51" i="1"/>
  <c r="BN51" i="1"/>
  <c r="BM51" i="1"/>
  <c r="BL51" i="1"/>
  <c r="BK51" i="1"/>
  <c r="BJ51" i="1"/>
  <c r="BI51" i="1"/>
  <c r="BH51" i="1"/>
  <c r="BD51" i="1"/>
  <c r="BE51" i="1" s="1"/>
  <c r="BT50" i="1"/>
  <c r="BS50" i="1"/>
  <c r="BD50" i="1"/>
  <c r="BE50" i="1" s="1"/>
  <c r="BS49" i="1"/>
  <c r="BT49" i="1" s="1"/>
  <c r="BD49" i="1"/>
  <c r="BE49" i="1" s="1"/>
  <c r="BS48" i="1"/>
  <c r="BT48" i="1" s="1"/>
  <c r="BD48" i="1"/>
  <c r="BE48" i="1" s="1"/>
  <c r="BT47" i="1"/>
  <c r="BS47" i="1"/>
  <c r="BD47" i="1"/>
  <c r="BE47" i="1" s="1"/>
  <c r="BY46" i="1"/>
  <c r="BR46" i="1"/>
  <c r="BQ46" i="1"/>
  <c r="BP46" i="1"/>
  <c r="BO46" i="1"/>
  <c r="BN46" i="1"/>
  <c r="BM46" i="1"/>
  <c r="BS46" i="1" s="1"/>
  <c r="BT46" i="1" s="1"/>
  <c r="BL46" i="1"/>
  <c r="BK46" i="1"/>
  <c r="BJ46" i="1"/>
  <c r="BI46" i="1"/>
  <c r="BH46" i="1"/>
  <c r="BD46" i="1"/>
  <c r="BE46" i="1" s="1"/>
  <c r="AV34" i="1"/>
  <c r="AV33" i="1"/>
  <c r="AV32" i="1"/>
  <c r="Q17" i="1"/>
  <c r="AV14" i="1"/>
  <c r="AV13" i="1"/>
  <c r="AV12" i="1"/>
  <c r="AV11" i="1"/>
  <c r="AV10" i="1"/>
  <c r="AV9" i="1"/>
  <c r="AY8" i="1"/>
  <c r="AV8" i="1"/>
  <c r="AY7" i="1"/>
  <c r="AV7" i="1"/>
  <c r="AY6" i="1"/>
  <c r="AV6" i="1"/>
  <c r="AY5" i="1"/>
  <c r="AV5" i="1"/>
  <c r="AY4" i="1"/>
  <c r="AV4" i="1"/>
  <c r="J138" i="2"/>
  <c r="I138" i="2"/>
  <c r="J152" i="2" l="1"/>
  <c r="I15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YULIS</author>
  </authors>
  <commentList>
    <comment ref="B93" authorId="0" shapeId="0" xr:uid="{00000000-0006-0000-0000-000001000000}">
      <text>
        <r>
          <rPr>
            <b/>
            <sz val="9"/>
            <rFont val="Tahoma"/>
            <family val="2"/>
          </rPr>
          <t>YULIS:</t>
        </r>
        <r>
          <rPr>
            <sz val="9"/>
            <rFont val="Tahoma"/>
            <family val="2"/>
          </rPr>
          <t xml:space="preserve">
Esto queda por fuera?</t>
        </r>
      </text>
    </comment>
    <comment ref="B95" authorId="0" shapeId="0" xr:uid="{00000000-0006-0000-0000-000002000000}">
      <text>
        <r>
          <rPr>
            <b/>
            <sz val="9"/>
            <rFont val="Tahoma"/>
            <family val="2"/>
          </rPr>
          <t>YULIS:</t>
        </r>
        <r>
          <rPr>
            <sz val="9"/>
            <rFont val="Tahoma"/>
            <family val="2"/>
          </rPr>
          <t xml:space="preserve">
Esto queda por fuera?</t>
        </r>
      </text>
    </comment>
  </commentList>
</comments>
</file>

<file path=xl/sharedStrings.xml><?xml version="1.0" encoding="utf-8"?>
<sst xmlns="http://schemas.openxmlformats.org/spreadsheetml/2006/main" count="5342" uniqueCount="538">
  <si>
    <t>item</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</si>
  <si>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</si>
  <si>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</si>
  <si>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</si>
  <si>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</si>
  <si>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</si>
  <si>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</si>
  <si>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</si>
  <si>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</si>
  <si>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</si>
  <si>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</si>
  <si>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</si>
  <si>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</si>
  <si>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</si>
  <si>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</si>
  <si>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</si>
  <si>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</si>
  <si>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</si>
  <si>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</si>
  <si>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</si>
  <si>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78181507;78181508;72141701;72141702;78101805;72101518;22101509;22101511;23281703;47101533;47101536;47101539;47101546</t>
  </si>
  <si>
    <t>MANTENIMIENTO PREVENTIVO Y CORRECTIVO DEL PARQUE AUTOMOTOR</t>
  </si>
  <si>
    <t>Enero</t>
  </si>
  <si>
    <t>Meses</t>
  </si>
  <si>
    <t>SPO</t>
  </si>
  <si>
    <t>Recursos Propios</t>
  </si>
  <si>
    <t>NO</t>
  </si>
  <si>
    <t>NA</t>
  </si>
  <si>
    <t>Gerente</t>
  </si>
  <si>
    <t>Magdalena</t>
  </si>
  <si>
    <t>Wilmer Ponce</t>
  </si>
  <si>
    <t>3017277706</t>
  </si>
  <si>
    <t>wilmer.ponce@essmar.gov.co</t>
  </si>
  <si>
    <t>No</t>
  </si>
  <si>
    <t>OPS</t>
  </si>
  <si>
    <t>76121500;76121600</t>
  </si>
  <si>
    <t>CONTRATAR LA PRESTACION DEL SERVICIO DE RECEPCION Y DISPOSICION FINAL DE RESIDUOS DE CONSTRUCCION Y DEMOLICION (RCD).</t>
  </si>
  <si>
    <t>Mayo</t>
  </si>
  <si>
    <t>80111600;81111800</t>
  </si>
  <si>
    <t>Prestación de serviciosde apoyo a la gestión de profesionales  en ingeniería eléctrica, electrónica, industrial o a fines para acompañar la supervisión en campo de los procesos de modernización y expansión del sistema de alumbrado público, validación de desmontes e instalaciones, calidad, cantidad y seguimiento al cumplimiento de los procesos de cuerdo con los reglamentos RETIE y RETILAP</t>
  </si>
  <si>
    <t>Febrero</t>
  </si>
  <si>
    <t>SUO</t>
  </si>
  <si>
    <t>LEONARDO GONZALEZ</t>
  </si>
  <si>
    <t>3003176518</t>
  </si>
  <si>
    <t>leonardo.gonzalez@essmar.gov.co</t>
  </si>
  <si>
    <t>PRESTACIÓN DE SERVICIOS</t>
  </si>
  <si>
    <t>80111600</t>
  </si>
  <si>
    <t>Prestación de servicios de asesoría jurídica especializada en sistemas y regulación en materia de Alumbrado Público</t>
  </si>
  <si>
    <t>Solicitud publica de ofertas</t>
  </si>
  <si>
    <t>3003176519</t>
  </si>
  <si>
    <t>81101701;80101504;80161501;80101601;80111604;80121610</t>
  </si>
  <si>
    <t>Servicios de Apoyo a la Gestión técnica en las actividades misionales de la ESSMAR para el manejo de sistemas de georreferenciación, herramientas ofimáticas, registro en bases de datos para la sistematización y actualización del inventario del SALP en el marco de los proyectos de inversión en expansión y modernización del sistema de Alumbrado Público.</t>
  </si>
  <si>
    <t>3003176520</t>
  </si>
  <si>
    <t>80111600;81111800;80101504;80101601</t>
  </si>
  <si>
    <t>Servicios profesionales como ingeniero de sistemas para realizar asesoría y supervisión, dentro de la dirección de energía y alumbrado público de la essmar esp</t>
  </si>
  <si>
    <t>3003176521</t>
  </si>
  <si>
    <t>77101500;77101600;77101700;77102000</t>
  </si>
  <si>
    <t>Prestación de servicios y suministro de insumos para la reposición de Hurtos, Siniestros y realización de Expanciones Vegetativas del SALP</t>
  </si>
  <si>
    <t>Marzo</t>
  </si>
  <si>
    <t>3003176522</t>
  </si>
  <si>
    <t>46181701;46181537;46181545;46181804;46181500;46181540;46181541;46181600;46181601;46181604;46181700;46181703;46181800;46181900;46181901;46182002;46182005;46182306;46182314</t>
  </si>
  <si>
    <t>SUMINISTAR LOS ELEMENTOS DE PREVENCIÓN Y CONTROL EN SALUD Y SEGURIDAD EN EL TRABAJO PARA PREVENIR LA OCURRENCIA DE ACCIDENTES Y ENFERMEDADES LABORALES ASOCIADAS A LA EMPRESA DE SERVICIO PUBLICO DE SANTA MARTA ESSMAR ESP</t>
  </si>
  <si>
    <t>Abril</t>
  </si>
  <si>
    <t>Yennis Pedroza Charris</t>
  </si>
  <si>
    <t>6054209676</t>
  </si>
  <si>
    <t>yenis.pedroza@essmar.gov.co</t>
  </si>
  <si>
    <t>Suministro</t>
  </si>
  <si>
    <t>Pública</t>
  </si>
  <si>
    <t>80111606;93141808;85121800</t>
  </si>
  <si>
    <t>SUMINISTRAR LA DOTACIÓN PARA EL PERSONAL ADMINISTRATIVO Y OPERATIVO DE LA EMPRESA DE SERVICIO PÚBLICOS DE SANTA MARTA ESSMAR E.S.P.</t>
  </si>
  <si>
    <t>PRESTAR EL SERVICIO PARA LA REALIZACIÓN DE EXÁMENES MÉDICOS OCUPACIONALES (INGRESO, PERIODICOS, RETIRO, REINGRESO), VALORACIÓN PSICOSOCIAL, VACUNACIÓN PERSONAL OPERATIVO CON EL FIN DE DAR CUMPLIMIENTO AL SISTEMA DE GESTIÓN DE SALUD Y SEGURIDAD EN EL TRABAJO. BAJO ESQUEMA DE MONTO AGOTABLE</t>
  </si>
  <si>
    <t>Servicios</t>
  </si>
  <si>
    <t>80111606;92101902</t>
  </si>
  <si>
    <t>PRESTAR LOS SERVICIOS DE ÁREA PROTEGIDA Y PRIMEROS AUXILIOS EN CASO DE EMERGENCIAS A TODAS LAS PARTES INTERESADAS (PERSONAL DIRECTO, CONTRATISTA, VISITANTE Y PROVEEDORES) DE LA EMPRESA DE SERVICIOS PÚBLICOS DE SANTA MARTA - ESSMAR ESP, EN CUMPLIMIENTO AL SISTEMA DE GESTIÓN DE SALUD Y SEGURIDAD EN EL TRABAJO</t>
  </si>
  <si>
    <t>86101705</t>
  </si>
  <si>
    <t>PLAN INSTITUCIONAL DE FORMACIÓN Y DE CAPACITACIÓN</t>
  </si>
  <si>
    <t>93141506;93141500</t>
  </si>
  <si>
    <t>PRESTAR EL SERVICIO DE  BIENESTAR LABORAL AL PERSONAL DE LA ESSMAR ESP</t>
  </si>
  <si>
    <t>84131500;84131501;84131503;84131510;84131514</t>
  </si>
  <si>
    <t xml:space="preserve">SEGURO DE RESPONSABILIDAD CIVIL PARA SERVIDORES PÚBLICOS  </t>
  </si>
  <si>
    <t>ISIS NAVARRO CERA</t>
  </si>
  <si>
    <t>gerencia@essmar.gov.co</t>
  </si>
  <si>
    <t>82101500;82101501;82101700</t>
  </si>
  <si>
    <t>PRESTACION DE SERVICIOS PUBLICITARIOS PARA LA EMPRESA Impresos,publicaciones y suscripcion</t>
  </si>
  <si>
    <t xml:space="preserve">Ernesto Fidel Villa Sanchez </t>
  </si>
  <si>
    <t>3105924702</t>
  </si>
  <si>
    <t>ernesto.villa@essmar.gov.co</t>
  </si>
  <si>
    <t xml:space="preserve">Prestación de servicios </t>
  </si>
  <si>
    <t>PRESTAR SERVICIOS DE APOYO A LA GESTIÓN EN LA IMPLEMENTACIÓN DE LAS ESTRATEGIAS DE COMUNICACIÓN EXTERNA E INTERNA GENERADA POR LA OFICINA ASESORA DE COMUNICACIONES ESTRATÉGICAS QUE PERMITAN FORTALECER EL PROCESO DE PROMOCIÓN Y DIVULGACIÓN DE LAS ACCIONES QUE DESARROLLE LA EMPRESA DE SERVICIOS PÚBLICOS DEL DISTRITO DE SANTA MARTA.</t>
  </si>
  <si>
    <t>PRESTACION DE SERVICIOS PUBLICITARIOS PARA LA EMPRESA Pubilicidad,Propagada y Promocion</t>
  </si>
  <si>
    <t>PRESTAR SERVICIOS DE IMPRESOS Y PUBLICIDAD PARA LA DIFUSIÓN Y PUESTA EN MARCHA DEL PLAN ESTRATÉGICO DE COMUNICACIONES 2025 QUE PERMITA FORTALECER LA IMAGEN CORPORATIVA DE LA EMPRESA DE SERVICIOS PÚBLICOS DEL DISTRITO DE SANTA MARTA.</t>
  </si>
  <si>
    <t>80111600,80101706</t>
  </si>
  <si>
    <t xml:space="preserve">Prestación de servicios profesionales de asesoría, conceptuando y brindando acompañamiento jurídico, así como ejercer la defensa judicial y extrajudicial de la Empresa de Servicios Públicos del Distrito de Santa Marta ESSMAR E.S.P. en los procesos contenciosos administrativos, laborales, laborales administrativos y asuntos disciplinarios de la ESSMAR E.S.P. </t>
  </si>
  <si>
    <t>Diela Garces</t>
  </si>
  <si>
    <t>diela.garces@essmar.gov.co</t>
  </si>
  <si>
    <t>OFERTA UNICA</t>
  </si>
  <si>
    <t>12 MESES</t>
  </si>
  <si>
    <t>02 DE ENERO DE 2025</t>
  </si>
  <si>
    <t>80111600;86101705;80101706</t>
  </si>
  <si>
    <t>Prestación de servicios profesionales de asesoría para ejercer la defensa judicial y extrajudicial de la Empresa de Servicios Públicos del Distrito de Santa Marta ESSMAR E.S.P. en los procesos contenciosos administrativos, contractuales, arbitrales y entes de control y en los casos que sea necesario conceptualizar y brindar acompañamiento jurídico y que le sean asignados por la Oficina Asesora de Asuntos Jurídicos y Contratación</t>
  </si>
  <si>
    <t>Prestación de servicios profesionales de asesoría para ejercer la defensa judicial y extrajudicial de la Empresa de Servicios públicos del Distrito de Santa Marta ESSMAR E.P. en los procesos contenciosos administrativos, ambientales y entes de control y en los casos que sea necesario conceptualizar y brindar acompañamiento jurídico y que le sean asignados por la Oficina Asesora de Asuntos Jurídicos y Contratación</t>
  </si>
  <si>
    <t>Prestación de servicios profesionales, asesorando, conceptuando y brindando acompañamiento jurídico para ejercer la defensa judicial los procesos de contratación estatal y asuntos contenciosos administrativos de la Empresa de Servicios Públicos del Distrito de Santa Marta ESSMAR E.S.P. en los casos que sea necesario o que le sean asignados por la Oficina Asesora de Asuntos Jurídicos y Contratación.</t>
  </si>
  <si>
    <t>43232802;43201835;43202206;81111500</t>
  </si>
  <si>
    <t>ARRIENDO E IMPLEMENTACIÓN  DE UN SOFTWARE ERP Y CRM QUE SOPORTE E INTEGRE LOS DISTINTOS PROCESOS QUE SE DESARROLLAN EN LAS ÁREAS ADMINISTRATIVAS, JURÍDICAS, COMERCIALES , OPERATIVAS Y FINANCIERAS DE LA ENTIDAD FOMENTANDO LA INTERRELACIÓN Y CALIDAD DE INFORMACIÓN EN LOS DISTINTOS PROCESOS QUE SE LLEVAN A CABO EN LA ENTIDAD ESSMAR E.S.P.</t>
  </si>
  <si>
    <t>Arriendo</t>
  </si>
  <si>
    <t>Cristian Silva</t>
  </si>
  <si>
    <t>cristain.silva@essmar.gov.co</t>
  </si>
  <si>
    <t>Única</t>
  </si>
  <si>
    <t>82121503</t>
  </si>
  <si>
    <t>ARRIENDO MAQUINAS DE IMPRESIÓN MULTIFUNCIONAL TIPO LASER DE ALTO VOLUMEN, INCLUYENDO EL SERVICIOS DE IMPRESIÓN A TODO COSTO DE LAS FACTURAS MASIVAS CON DISEÑO DEL ARTE Y CAÍDA DE DATOS, PARA SUPLIR TODAS LAS NECESIDADES DE IMPRESIÓN EN LAS OFICINAS DE LA ESSMAR ESP.</t>
  </si>
  <si>
    <t>43231507;43231512</t>
  </si>
  <si>
    <t>SUMINISTRO DE LICENCIAS DE SOFTWARE PARA LA ESSMAR E.S.P.</t>
  </si>
  <si>
    <t>Julio</t>
  </si>
  <si>
    <t>81112000;81112001</t>
  </si>
  <si>
    <t>PRESTACIÓN DEL SERVICIO DE RECAUDO A TRAVES DE UNA PASARELA DE PAGOS PARA LA FACTURACIÓN DE SERVICIOS PÚBLICOS DE LA ESSMAR E.S.P.”</t>
  </si>
  <si>
    <t>Solicitud única Oferta</t>
  </si>
  <si>
    <t>Prestación del Servicio</t>
  </si>
  <si>
    <t>Renovación desde vigencia 2024</t>
  </si>
  <si>
    <t>82121503;81112502</t>
  </si>
  <si>
    <t>CONTRATO DE COMODATO EN EQUIPOS DE COMPUTO PARA LA ESMAR E.S.P.</t>
  </si>
  <si>
    <t>Comodato</t>
  </si>
  <si>
    <t>43211503;43211507;20121445;39121311;26121616;26121632;43211913;43222502;43222634</t>
  </si>
  <si>
    <t>ADQUISICIÓN DE ELEMENTOS DE INFORMATICA, COMUNICACIÓN Y  OTROS.</t>
  </si>
  <si>
    <t xml:space="preserve">Compraventa  </t>
  </si>
  <si>
    <t>SUMINISTRAR LA INSTALACIÓN Y PUESTA EN MARCHA DE UN SISTEMA BÍOMETRICO FACIAL DE CONTROL DE ACCESO EN CADA UNA DE LAS SEDES Y 2 DISPOSITIVOS PORTATILES PARA VEHICULOS DE LA ESSMAR E.S.P.</t>
  </si>
  <si>
    <t>Compraventa y 
Prestación de Servicio</t>
  </si>
  <si>
    <t>ARRENDAMIENTO, ACTUALIZACIÓN Y SOPORTE DE LA PLATAFORMA TECNOLÓGICA YA INSTALADA QUE INTEGRA LAS ÁREAS DE CONTABILIDAD, PRESUPUESTO, TESORERÍA, COMERCIAL, TÉCNICA Y OPERATIVA PERMITIENDO EL DESARROLLO EN LAS ACTIVIDADES DE CAPTURA, MIGRACIÓN DE DATOS, PROCESAMIENTO, ANÁLISIS Y SUMINISTRO DE INFORMACIÓN DE LA ESSMAR E.S.P. QUE PERMITA A LA EMPRESA MEJORAR SUS PROCEDIMIENTOS ADMINISTRATIVOS, COMERCIALES Y DE OPERATIVIDAD EN TERRENO.</t>
  </si>
  <si>
    <t>83121700;83121701;83121702;83121703</t>
  </si>
  <si>
    <t>ARRENDAMIENTO DE SERVIDOR VIRTUAL DE ALTA CAPACIDAD PARA LOS SERVICIOS DE CORREO ELECTRÓNICO, ALOJAMIENTO DE SITIO WEB, APPS MULTIPROPÓSITOS.</t>
  </si>
  <si>
    <t>93151502;86101705;80111600</t>
  </si>
  <si>
    <t>PRESTACIÓN DE SERVICIOS PROFESIONALES, ASESORANDO, CONCEPTUANDO Y BIRNDANDO ACOMPAÑAMIENTO JURIDICO PARA EJERCER ASUNTOS DE TIPO AMBIENTALES PARA LA EMPRESA DE SERVICIOS PÚBLICOS DEL DISTRITO DE SANTA MARTA - ESSMAR ESP</t>
  </si>
  <si>
    <t>Andrés Felipe Maya López</t>
  </si>
  <si>
    <t>300545365</t>
  </si>
  <si>
    <t>andres.maya@essmar.gov.co</t>
  </si>
  <si>
    <t xml:space="preserve">ORDEN DE PRESTACIÓN DE SERVICIO </t>
  </si>
  <si>
    <t>SOLICITUD ÚNICA DE OFERTA</t>
  </si>
  <si>
    <t>PRESTACIÓN DE SERVICIOS DE CUSTODIA, ALMANECAMIENTO Y CONSERVACIÓN DE LOS ARCHIVOS DE LA EMPRESA DE SERVICIOS PUBLICOS DEL DISTRITO DE SANTA MARTA - ESSMAR ESP</t>
  </si>
  <si>
    <t>CONTRATO DE ARRENDAMIENTO</t>
  </si>
  <si>
    <t>SOLICITUD PÚBLICA DE OFERTA</t>
  </si>
  <si>
    <t>81161601</t>
  </si>
  <si>
    <t>CONTRATO INTERADMINISTRATIVO PARA EL SERVICIO POSTAL DE LA EMPRESA DE SERVICIOS PUBLICOS DEL DISTRITO DE SANTA MARTA – ESSMAR E.S.P., EL CUAL COMPRENDE ENVIO DE DOCUMENTOS COMO CORRESPONDENCIA NO PRIORITARIA, CORREO CERTIFICADO Y ELECTRONICO CERTIFICADO, NOTIFICACIONES JUDICIALES, COMUNICACIONES Y PAQUETES DE SUS DISTINTAS DEPENDENCIAS</t>
  </si>
  <si>
    <t>Alvaro Camilo Guette</t>
  </si>
  <si>
    <t>3107186957</t>
  </si>
  <si>
    <t>alvaro.guette@essmar.gov.co</t>
  </si>
  <si>
    <t>Prestación de servicios</t>
  </si>
  <si>
    <t>única</t>
  </si>
  <si>
    <t>43231507;43231512;43201814;43211510;43232804</t>
  </si>
  <si>
    <t>PRESTACIÓN DE SERVICIO DE SOFTWARE Y HARDWARE PARA EL MANEJO DE TURNOS EN LAS OFICINAS DE ATENCIÓN AL USUARIO (DIGITURNO)</t>
  </si>
  <si>
    <t>Arrendamiento</t>
  </si>
  <si>
    <t>Arrendamiento de motocarros para la gestión operativa de facturación y cartera</t>
  </si>
  <si>
    <t>pública</t>
  </si>
  <si>
    <t>81141504</t>
  </si>
  <si>
    <t>Servicio de calibración bajo certificado ONAC y expedición de certificado a los medidores</t>
  </si>
  <si>
    <t>81112001;81111500;81112000;84111500;43231500;43232200;43233700</t>
  </si>
  <si>
    <t>Prestación de servicio de Tercerización de la cartera de la ESSMAR E.S.P.</t>
  </si>
  <si>
    <t>Prestación de servicios con un operador autorizado por la DIAN que implemente bajo modelo SAAS un componente tecnológico para el proceso masivo de facturación electrónica, a través de documento equivalente para los usuarios de la ESSMAR E.S.P.</t>
  </si>
  <si>
    <t>Alvaro Guette/Crhstian Silva</t>
  </si>
  <si>
    <t>41114207;52161518;43212107</t>
  </si>
  <si>
    <t>Servicios de Topografía y Estudios de Suelos</t>
  </si>
  <si>
    <t>Natalia Fernández Franco</t>
  </si>
  <si>
    <t>natalia.fernandez@essmar.gov.co</t>
  </si>
  <si>
    <t>Prestación de Servicios</t>
  </si>
  <si>
    <t xml:space="preserve">Solicitud Pública de Ofertas. </t>
  </si>
  <si>
    <t>Servicios Profesionales de Ingeniería Eléctrica</t>
  </si>
  <si>
    <t>Servicio de Calibración y Mantenimiento de Equipos de Topografía</t>
  </si>
  <si>
    <t xml:space="preserve">Solicitud Única de Ofertas </t>
  </si>
  <si>
    <t>Proceso de certificación icontec</t>
  </si>
  <si>
    <t>Oferta única</t>
  </si>
  <si>
    <t>Pago anticipado</t>
  </si>
  <si>
    <t>01 de julio de 2025</t>
  </si>
  <si>
    <t>80101504</t>
  </si>
  <si>
    <t>Asesoría estudio de costos y tarifas</t>
  </si>
  <si>
    <t>180 días</t>
  </si>
  <si>
    <t xml:space="preserve">ADMINSITRACIÓN OPERACIÓN Y MANTENIMIENTO DEL SALP </t>
  </si>
  <si>
    <t>Subgerencia de Otros Servicios</t>
  </si>
  <si>
    <t>Dirección de Alumbrado</t>
  </si>
  <si>
    <t>SERVICIOS</t>
  </si>
  <si>
    <t>EL VALOR A PAGAR EN EL MES DE ENERO 2025 CORRESPONDE A LA FACTURACIÓN DEL PERIODO DICIEMBRE 2024</t>
  </si>
  <si>
    <t>47101605;47101608;12161500</t>
  </si>
  <si>
    <t>Suministro de Insumos, Materiales y Reactivos para análisis microbiológicos y fisicoquimicos para el laboratorio de control de calidad de agua</t>
  </si>
  <si>
    <t>Marco Toledo</t>
  </si>
  <si>
    <t>3162218276</t>
  </si>
  <si>
    <t>marco.toledo@essmar.gov.co</t>
  </si>
  <si>
    <t>Laboratorio control de calidad</t>
  </si>
  <si>
    <t>Oferta Publica</t>
  </si>
  <si>
    <t>81101706</t>
  </si>
  <si>
    <t>Prestar el servicio de mantenimiento de equipos del laboratorio para análisis fisicoquimicos y microbiologicos de aguas</t>
  </si>
  <si>
    <t>Junio</t>
  </si>
  <si>
    <t>Pestación de servicios Profesionales</t>
  </si>
  <si>
    <t>PRESTACIÓN DE SERVICIOS DE CALIBRACIÓN DE EQUIPOS DEL LABORATORIO PARA ANÁLISIS FISICOQUIMICOS Y MICROBIOLOGICOS DE AGUAS</t>
  </si>
  <si>
    <t>41104402;41112221;42281508;41111709;41115603;41115604;41104206;41121507;47101516;41111943;20142902;20142904</t>
  </si>
  <si>
    <t>SUMINISTRO DE EQUIPOS PARA  LABORATORIO DE CONTROL DE CALIDAD Y PROCESOS DE POTABILIZACIÓN DE LA ESSMAR E.S.P</t>
  </si>
  <si>
    <t>Unica Oferta</t>
  </si>
  <si>
    <t>SUMINISTRO DE EQUIPOS PARA EL SISTEMA AUTOMATIZADO DEL LABORATORIO DE CALIBRACIÓN DE MEDIDORES DE AGUA</t>
  </si>
  <si>
    <t>Subgerencia de Proyectos</t>
  </si>
  <si>
    <t>German Iguaran Romero</t>
  </si>
  <si>
    <t>Suministro de equipos</t>
  </si>
  <si>
    <t>PRESTACIÓN DE SERVICIOS TÉCNICOS Y EQUIPOS DE INGENIERÍA DE AUTOMATIZACIÓN PARA EL LABORATORIO DE CALIBRACIÓN DE MEDIDORES DE AGUA</t>
  </si>
  <si>
    <t>german.iguaran@essmar.gov.co</t>
  </si>
  <si>
    <t>Prestación de servicio</t>
  </si>
  <si>
    <t>PRESTACIÓN DEL SERVICIO DE MANTENIMIENTO DE EQUIPOS DE LABORATORIO DE CALIBRACIÓ DE MEDIDORES Y DE PROCESOS CON SUS RESPECTIVOS REPUESTOS.</t>
  </si>
  <si>
    <t xml:space="preserve">PRESTACIÓN DE SERVICIOS DE CALIBRACIÓN DE EQUIPOS DEL LABORATORIO DE MEDIDORES PARA PARA REALIZAR LAS CALIBRACIONES </t>
  </si>
  <si>
    <t>SUMINISTRO DE NORMAS DE ACREDITACION, DE METROLOGIA Y SISTEMAS DE GESTION DE CALIDAD PARA LA ACREDITACIÓN DEL LABORATORIO DE MEDIDORES</t>
  </si>
  <si>
    <t xml:space="preserve">Suministro </t>
  </si>
  <si>
    <t>PRESTACIÓN DE SERVICIOS PROFESIONALES ESPECIALIZADOS PARA PRUEBA DE ENSAYOS DE APTITUD PARA EL LABORATORIO DE CALIBRACIÓN DE MEDIDORES DE AGUA</t>
  </si>
  <si>
    <t>Solicitud unica de oferta</t>
  </si>
  <si>
    <t>84111600</t>
  </si>
  <si>
    <t>PRESTACIÓN DE SERVICIOS PROFESIONALES ESPECIALIZADOS COMO ASESOR PARA LA ACREDITACIÓN DEL LABORATORIO DE MEDIDORES SEGÚN  LA NORMA NTC/ISO/IEC 17025:2017.</t>
  </si>
  <si>
    <t>PRESTACIÓN DE SERVICIOS PROFESIONALES ESPECIALIZADOS DE AUDITORÍA INTERNA PARA LA ACREDITACIÓN DEL LABORATORIO DE MEDIDORES</t>
  </si>
  <si>
    <t>Agosto</t>
  </si>
  <si>
    <t>PRESTACIÓN DE SERVICIO DE AUDITORIA POR PARTE DEL ORGANISMO ONAC, ORGANISMO NACIONAL DE ACREDITACIÓN COLOMBIANO PARA ACREDITAR LABORATORIO</t>
  </si>
  <si>
    <t>Octubre</t>
  </si>
  <si>
    <t>41112504</t>
  </si>
  <si>
    <t>Adquisicion de medidores para mejorar la micromedicion de la Essmar E.S.P.</t>
  </si>
  <si>
    <t>Diciembre</t>
  </si>
  <si>
    <t>Subgerencia Comercial</t>
  </si>
  <si>
    <t>Prestación de servicio para la instalación de medidores de agua a los usuarios de acueducto de la Essmar E.S.P.</t>
  </si>
  <si>
    <t>Suministro de dispositivos antifraude y guayas de aplicación flexible y rigidas para la suspensión y corte del suministro de acueducto para la essmar esp</t>
  </si>
  <si>
    <t>80131503</t>
  </si>
  <si>
    <t>ARRENDAMIENTO DE ÁREA DE TERRENO DE 10 M X 10 M, QUE HACE PARTE DEL LOTE DE MAYOR EXTENSIÓN CONOCIDO COMO "GAIRA GOLF" PARA QUE LA ESSMAR E.S.P., OPERE EL POZO SUBTERRANEO NARANJO #2.</t>
  </si>
  <si>
    <t>Laura Quintana</t>
  </si>
  <si>
    <t>3115214277</t>
  </si>
  <si>
    <t>laura.quintana@essmar.gov.co</t>
  </si>
  <si>
    <t>Subgerencia de Acueducto y Alcantarillado</t>
  </si>
  <si>
    <t>Dirección de Acueducto</t>
  </si>
  <si>
    <t>Director de Acueducto</t>
  </si>
  <si>
    <t>ARRENDAMIENTO DE BIENES INMUEBLES</t>
  </si>
  <si>
    <t>ARRENDAMIENTO DE ÁREA DE TERRENO DE APROXIMADAMENTE 48 M2, QUE HACE PARTE DEL LOTE DE MAYOR EXTENSIÓN CONOCIDO COMO "TALLER DE SAN FERNANDO" PARA QUE LA ESSMAR E.S.P., OPERE LA ESTACIÓN DE BOMBEO DE AGUA POTABLE EBAP SAN FERNANDO</t>
  </si>
  <si>
    <t>25101610</t>
  </si>
  <si>
    <t>PRESTACION DE SERVICIO DE TRANSPORTE DE AGUA POTABLE A TRAVES DE MEDIOS ALTERNATIVOS, CON EL FIN DE ATENDER EN CUALQUIER TIEMPO LAS NECESIDADES DEL SISTEMA DE ACUEDUCTO OPERADO POR LA EMPRESA DE SERVICIOS PUBLICOS DEL DISTRITO DE SANTA MARTA - ESSMAR E.S.P.</t>
  </si>
  <si>
    <t>Prestacion de Servicios</t>
  </si>
  <si>
    <t>ESTUDIO TECNICO MANEJO Y DISPOSICIÓN FINAL DE LODOS RESULTANTES DEL SISTEMA DE TRATAMIENTO DE LAS PTAP</t>
  </si>
  <si>
    <t>SUBGERENCIA DE ACUEDUCTO Y ALCANTARILLADO</t>
  </si>
  <si>
    <t>72154056;70171703</t>
  </si>
  <si>
    <t>PRESTACION DE SERVICIO DE LAVADO Y DESINFECCIÓN DE LOS TANQUES DE ALMACENAMIENTO DE AGUA POTABLE OPERADOS POR LA EMPRESA DE SERVICIOS PÚBLICOS DEL DISTRITO DE SANTA MARTA ESSMAR E.S.P."</t>
  </si>
  <si>
    <t>70131701;70131706</t>
  </si>
  <si>
    <t>SERVICIOS DE CONSERVACIÓN, MANTENIMIENTO Y CORRECTA OPERACIÓN DE LA MICROCENTRAL HIDROELÉCTRICA DEL RIO PIEDRAS</t>
  </si>
  <si>
    <t>SUMINISTRO DE LOS INSUMOS QUIMICOS CLORO GAS E HIPOCLORITO DE SODIO PARA LOS PROCESOS DE DESINFECCIÓN EN LA POTABILIZACIÓN DE LAS PLANTAS DE TRATAMIENTO DE AGUA POTABLE Y FUENTES DE AGUA SUBTERRANEA DE LA ESSMAR E.S.P</t>
  </si>
  <si>
    <t>SUMINISTRO DEL INSUMO QUIMICO PAC (POLICLORURO DE ALUMINIO) CON SU ADECUADO Y RESPECTIVO TRANSPORTE A LOS SITIOS DE APLICACIÓN, SISTEMAS DE ALMACENAMIENTO DEL PRODUCTO Y SISTEMAS DE DOSIFICACIÓN Y APLICACIÓN EN LAS PLANTAS DE TRATAMIENTO DE LA ESSMAR E.S.P</t>
  </si>
  <si>
    <t>MANTENIMIENTO DE LOS EQUIPOS DE DOSIFICACION DE CLORO GAS DE LAS PLANTAS DE TRATAMIENTO MAMATOCO. Y EL ROBLE</t>
  </si>
  <si>
    <t>73152103</t>
  </si>
  <si>
    <t>SUMINISTRO DE BÁSCULAS PARA SISTEMAS DE CLORACIÓN EN LAS PLANTAS DE TRATAMIENTO</t>
  </si>
  <si>
    <t>30/03/2025</t>
  </si>
  <si>
    <t>11151512;72154402</t>
  </si>
  <si>
    <t>MANTENIMIENTO Y FABRICACIÖN DE ELEMENTOS EN FIBRA DE VIDRIO PARA LA OPERACIÓN DE PRODUCCIÓN</t>
  </si>
  <si>
    <t>23111600;23153100;40151510</t>
  </si>
  <si>
    <t>SUMINISTRO DE EQUIPOS MENORES PARA LA OPERACIÓN DE ACUEDUCTO Y ALCANTARILLADO A CARGO DE LA ESSMAR ESP.</t>
  </si>
  <si>
    <t>72154503</t>
  </si>
  <si>
    <t>ALQUILER DE EQUIPO CABRESTANTE PARA REALIZAR MANTENIMIENTOS PREVENTIVOS A LOS COLECTORES DEL SISTEMA DE ALCANTARILLADO EN EL DISTRITO DE SANTA MARTA D.T.C.H.</t>
  </si>
  <si>
    <t>Dirección de Alcantarillado</t>
  </si>
  <si>
    <t>Director de Alcantarillado</t>
  </si>
  <si>
    <t>ALQUILER DE EQUIPO ESPECIALIZADO PARA REALIZAR MANTENIMIENTOS PREVENTIVOS A ESTACIONES DE BOMBEO DE AGUA RESIDUAL DEL SISTEMA DE ALCANTARILLADO EN EL DISTRITO DE SANTA MARTA D.T.C.H.</t>
  </si>
  <si>
    <t>71122306;77101505</t>
  </si>
  <si>
    <t>REPARACIÓN DE LA CHIMENEA DEL EMISARIO SUBMARINO DE SANTA MARTA</t>
  </si>
  <si>
    <t>47101539;72121505;78101805</t>
  </si>
  <si>
    <t xml:space="preserve">SERVICIO DE ALQUILER DE TRACTOBOMBA CON CÁMARA INSONORIZADA, CON EL FIN DE ATENDER LAS EMERGENCIAS QUE SE PRESENTEN EN EL SISTEMA DE ALCANTARILLADO EN EL DISTRITO DE SANTA MARTA D.T.C.H </t>
  </si>
  <si>
    <t>76121904</t>
  </si>
  <si>
    <t xml:space="preserve">SERVICIO DE MANTENIMIENTO PREVENTIVO Y CORRECTIVO Y TRANSPORTE DE LODOS RESULTANTES, MEDIANTE LA UTILIZACIÓN DE EQUIPOS SUCCIÓN-PRESIÓN, CON EL FIN DE ATENDER EN CUALQUIER TIEMPO, EL ÁREA DE PRESTACIÓN DEL SERVICIO DE ALCANTARILLADO A CARGO DE LA ESSMAR E.S.P. EN EL DISTRITO DE SANTA MARTA </t>
  </si>
  <si>
    <t>72102905;70171701;70171702</t>
  </si>
  <si>
    <t>CAMPAÑA DE REVEGETALIZACIÓN RÍO PIEDRAS, GAIRA Y MANZANARES</t>
  </si>
  <si>
    <t>Septiembre</t>
  </si>
  <si>
    <t>77101604</t>
  </si>
  <si>
    <t>ELABORACIÓN DEL PSMV DEL DISTRITO DE SANTA MARTA</t>
  </si>
  <si>
    <t>ELABORACIÓN DEL PUEAA  (PROGRAMA DE AHORRO Y USO EFICIOENTE DEL AGUA)</t>
  </si>
  <si>
    <t>47101504;47101610;47101605</t>
  </si>
  <si>
    <t>PLAN PILOTO DISMINUCIÓN CARGA ORGÁNICA DEL AGUA RESIDUAL DEL SISTEMA DE ALCANTARILLADO</t>
  </si>
  <si>
    <t>MANTENIMIENTO DEL EMISARIO SUBMARINO (INCLUYE PERITAZGO)</t>
  </si>
  <si>
    <t>REPARACIÓN DE LOS LASTRES DEL EMISARIO SUBMARINO DE SANTA MARTA</t>
  </si>
  <si>
    <t>77101505</t>
  </si>
  <si>
    <t>MONITOREOS AMBIENTALES (AGUA, AIRE Y SUELO)</t>
  </si>
  <si>
    <t>70171707</t>
  </si>
  <si>
    <t>PROCESO SELLAMIENTO Y/O CLAUSURA POZOS</t>
  </si>
  <si>
    <t>RENOVACIÓN CONCESIÓN POZOS</t>
  </si>
  <si>
    <t>NO APLICA</t>
  </si>
  <si>
    <t>Depende de la respuesta por la Autoridad Ambiental DADSA y Corpamag</t>
  </si>
  <si>
    <t>TRÁMITE DE CONCESIÓN DE POZOS</t>
  </si>
  <si>
    <t>PÓLIZA DE SEGURO (LICENCIA AMBIENTAL)</t>
  </si>
  <si>
    <t>Se realiza con apoyo del área Administrativa de la ESSMAR E.S.P.</t>
  </si>
  <si>
    <t>PÓLIZA DE SEGURO (LICENCIA MARITIMA)</t>
  </si>
  <si>
    <t>77101805</t>
  </si>
  <si>
    <t>INTERVENTORÍA AMBIENTAL PARA LA ELABORACIÓN DE LOS INFORMES DE CUMPLIMIENTO AMBIENTAL - ICA</t>
  </si>
  <si>
    <t>81161801;43222817;43221721</t>
  </si>
  <si>
    <t xml:space="preserve">    ARRIENDO EXCLUSIVO DE UN SERVICIO DE COMUNICACION PARA RADIOTELEFONOS QUE OPERE LA BANDA DE VHF, INCLUYENDO LAS FRECUENCIAS (1 PRINCIPAL Y 1 DE APOYO EN CASO DE QUE FALLE LA PRINCIPAL) Y LA ADQUISICIÓN DE RADIOTELEFONOS, ANTENAS, RADIO BASE, RADIO MOVIL CON ACCESORIOS QUE GARANTICEN EL RADIO DE COBERTURA ENTRE TODAS LAS ESTACIONES DE BOMBEO Y CAPTACIONES DE LA CIUDAD DE SANTA MARTA QUE OPERA LA ESSMAR E.S.P.  </t>
  </si>
  <si>
    <t>Subgerencia de acueducto y alcantarillado</t>
  </si>
  <si>
    <t>Dirección de operaciones</t>
  </si>
  <si>
    <t>Director de Operaciones</t>
  </si>
  <si>
    <t>Se ajusta contrato a las necesidades de la vigencia 2025</t>
  </si>
  <si>
    <t>72154103;72154109;73161503</t>
  </si>
  <si>
    <t>MANTENIMIENTO PREVENTIVO Y CORRECTIVO DE LAS BOMBAS DE AGUA POTABLE, BOMBAS DE AGUA RESIDUAL, SERVICIOS Y REPARACIONES METALMECÁNICAS DE LA EMPRESA DE SERVICIOS PÚBLICOS DEL DISTRITO DE SANTA MARTA ESSMAR E.S.P</t>
  </si>
  <si>
    <t>PRESTACION DE SERVICIO PARA EL MANTENIMIENTO PREVENTIVO Y CORRECTIVO  DE LOS POZOS SUBTERRANEOS  DEL  SISTEMA DE ACUEDUCTO OPERADOS POR LA EMPRESA DE SERVICIOS PÚBLICOS DEL DISTRITO DE SANTA MARTA ESSMAR E.S.P."</t>
  </si>
  <si>
    <t>39101900;39121001;39121002;26111600;39121026</t>
  </si>
  <si>
    <t>SUMINISTRO DE BOMBAS DE AGUA POTABLE Y/O AGUA RESIDUAL Y DE VARIADORES DE FRECUENCIA PARA LAS EBAP Y EBAR DE LA EMPRESA DE SERVICIOS PÚBLICOS DEL DISTRITO DE SANTA MARTA ESSMAR E.S.P.</t>
  </si>
  <si>
    <t>SUMINISTRO</t>
  </si>
  <si>
    <t>23241600</t>
  </si>
  <si>
    <t>SUMINISTRO DE HERRAMIENTAS MECANICAS, ELECTRICAS Y MANUALES PARA LAS DIFERENTES AREAS OPERATIVAS DE LA ESSMAR E.S.P</t>
  </si>
  <si>
    <t xml:space="preserve">ADQUISICION DE TRANSFORMADORES DE POTENCIA DE MEDIA Y BAJA TENSION PARA LAS ESTACIONES DE AGUA POTABLE Y AGUA RESIDIUAL </t>
  </si>
  <si>
    <t>40141700; 31162800</t>
  </si>
  <si>
    <t>SUMINISTRO DE MATERIALES HIERRO DUCTIL HD</t>
  </si>
  <si>
    <t>72141104</t>
  </si>
  <si>
    <t>REPOSICIÓN DE PAVIMENTOS PUNTUALES POR DEMOLICIONES GENERADAS EN LA REPARACIÓN DE FUGAS Y/O MANTENIMIENTO DEL SISTEMA DE ACUEDUCTO Y ALCANTARILLADO EN LAS VÍAS UBICADAS EN EL DISTRITO DE SANTA MARTA.</t>
  </si>
  <si>
    <t>OBRA</t>
  </si>
  <si>
    <t>39121311;39121700</t>
  </si>
  <si>
    <t>SUMINISTRO DE ELEMENTOS Y MATERIALES ELECTRICOS PARA LA OPERACION DE LAS DIFERENTES AREAS DE LA EMPRESA DE SERVICIOS PUBLICOS DE DISTRITO DE SANTA MARTA ESSMAR E.S.P.”</t>
  </si>
  <si>
    <t>40141700;31162800;39121700</t>
  </si>
  <si>
    <t>INSUMOS DE ELEMENTOS Y MATERIALES DE FERRETERIAS</t>
  </si>
  <si>
    <t>20141301;20141501</t>
  </si>
  <si>
    <t>ADQUISICIÓN DE BOMBAS SUMERGIBLES TIPO LAPICERO PARA POZOS PROFUNDOS DE AGUA POTABLE DE LA ESSMAR E.S.P</t>
  </si>
  <si>
    <t>Leonardo Gonzalez</t>
  </si>
  <si>
    <t>72141120</t>
  </si>
  <si>
    <t>CONSTRUCCION E INSTALACION DE SISTEMA DE CRIBADOS PARA LAS EBARs ELEVADORAS DE LA ESSMAR E.S.P</t>
  </si>
  <si>
    <t>PRESTACION DE SERVICIO</t>
  </si>
  <si>
    <t>73152108</t>
  </si>
  <si>
    <t>PRESTACIÓN DE SERVICIO DE MANTENIMIENTO PREVENTIVO Y CORRECTIVO PARA  LOS GENERADORES ELECTRICOS OPERADOS POR LA EMPRESA DE SERVICIOS PÙBLICOS DEL DISTRITO DE SANTA MARTA ESSMAR E.S.P.</t>
  </si>
  <si>
    <t>73152108;39121001;39121002</t>
  </si>
  <si>
    <t>MANTENIMIENTO PREVENTIVO Y CORRECTIVO DE  RED ELECTRICA DE MEDIA TENSION, ESTRUCTURAS  DE MEDIA TENSIÓN  Y TRANSFORMADORES DE POTENCIA, OPERADOS POR LA EMPRESA DE SERVICIOS PÙBLICOS DEL DISTRITO DE SANTA MARTA ESSMAR E.S.P.</t>
  </si>
  <si>
    <t>70171707;72121507;95121641;95121642</t>
  </si>
  <si>
    <t>SUMINISTRO DE INSUMOS PARA LA EJECUCIÓN DE LOS MANTENIMIENTOS PREVENTIVOS Y CORRECTIVOS DE INSTRUMENTACIÓN EXISTENTES EN LAS ESTACIONES, POZOS Y PLANTAS DE TRATAMIENTO DE LA ESSMAR E.S.P.</t>
  </si>
  <si>
    <t>40151500;32101524;40151513</t>
  </si>
  <si>
    <t>SUMINISTRO DE INSTRUMENTACION PARA LA OPTIMIZACION DE LA PRESTACION DE LOS SERVICIO DE ACUEDUCTO Y ALCANTARILLADO DE LA ESSMAR E.S.P</t>
  </si>
  <si>
    <t>72141119;72141121;72154201</t>
  </si>
  <si>
    <t>MANTENIMIENTO DE EQUIPOS DE MEDICIÓN EN LÍNEA PARA LAS PLANTAS DE TRATAMIENTO DE AGUA POTABLE</t>
  </si>
  <si>
    <t>PAOLA RIAÑO</t>
  </si>
  <si>
    <t>3186167183</t>
  </si>
  <si>
    <t>paola.riano@essmarsantamarta.gov.co</t>
  </si>
  <si>
    <t>DIRECCION DE ACUEDUCTO</t>
  </si>
  <si>
    <t>30/03/2024</t>
  </si>
  <si>
    <t>ESTUDIO TÉCNICO Y DIAGNÓSTICO  DE LA ESTABILIZACIÓN Y REPARACIÓN DE LOS TANQUES DE ALMACENAMIENTO DE AGUA POTABLE OPERADOS POR LA ESSMAR E.S.P.</t>
  </si>
  <si>
    <t>SUMINISTRO DE GENERADORES ELÉCTRICOS  PARA LAS ESTACIONES DE AGUA POTABLE Y AGUA RESIDUAL DE LA ESSMAR E.S.P</t>
  </si>
  <si>
    <t>SERVICIOS PUBLICOS</t>
  </si>
  <si>
    <t>72141119;72141121</t>
  </si>
  <si>
    <t>Optimización Planta de Tratamiento de Agua Potable Nuevo Milenio.</t>
  </si>
  <si>
    <t>Obra Civil</t>
  </si>
  <si>
    <t>72141119</t>
  </si>
  <si>
    <t>Construcción de Redes de Acueducto en el Barrio Portal de Las Avenidas.</t>
  </si>
  <si>
    <t>Construcción y Reposición de Redes de Acueducto en Diferentes Sectores del Distrito de Santa Marta.</t>
  </si>
  <si>
    <t>41103804</t>
  </si>
  <si>
    <t>Rehabilitación y/o Optimización de Pozos para Ampliar la Capacidad del Sistema de Captacion de Aguas Subterraneas.</t>
  </si>
  <si>
    <t>Implementación de Plan de Control de Perdidas - Fase I.</t>
  </si>
  <si>
    <t>41116116</t>
  </si>
  <si>
    <t>Optimización Laboratorio de Calidad de Agua.</t>
  </si>
  <si>
    <t>Construcción de Colector Tamaca - Fase II.</t>
  </si>
  <si>
    <t>Interventoría Técnica, Administrativa, Financiera, Jurídica y Ambiental a la Construcción del Colector Tamaca - Fase II.</t>
  </si>
  <si>
    <t>Construcción y Reposición de Redes del Sistema de Alcantarillado Sanitario en el Distrito de Santa Marta</t>
  </si>
  <si>
    <t>Construcción de Colector Boro - Fase II</t>
  </si>
  <si>
    <t>Optimización de Sistema de Puesta a Tierra (SPT) y Protección contra Rayos (SIPRA) de Estaciones de Bombeo del Sistema de Alcantarillado del Distrito de Santa Marta – Fase I.</t>
  </si>
  <si>
    <t xml:space="preserve">Adquisicion de Retroexcavadora Cargadora </t>
  </si>
  <si>
    <t>25181716;25181708</t>
  </si>
  <si>
    <t>Adquisicion de Trailer para transpórte de Retroexvadora Cargadora</t>
  </si>
  <si>
    <t>47121602;26101111</t>
  </si>
  <si>
    <t>Adquisicion de Hidrolavadora industrial para lavado de maquinaria y equipos</t>
  </si>
  <si>
    <t>39111820;39121311;39121432;39121701</t>
  </si>
  <si>
    <t>Prestación de Servicios de Suministro e instalación y puesta en marcha de proyecto modernización transición led</t>
  </si>
  <si>
    <t>25173900;26121500;39121009;39121311;39121409;93142005</t>
  </si>
  <si>
    <t>PRESTACIÓN DE SERVICIOS DE SUMINISTRO E INSTALACIÓN Y PUESTA EN MARCHA PARA LA REPOTENCIACIÓN ALUMBRADO PÚBLICO EN ESCENARIOS DEPORTIVOS</t>
  </si>
  <si>
    <t>39111603;39111616;31251508;32111701;39121107;39121524</t>
  </si>
  <si>
    <t xml:space="preserve">PRESTACIÓN DE SERVICIOS DE SUMINISTRO E INSTALACIÓN Y PUESTA EN MARCHA PARA PROYECTO DE IMPLEMENTACIÓN DE ENERGÍAS LIMPIAS PARA LA EXPANSIÓN DEL SALP A LA ZONA PERIFÉRICA Y RURAL DEL DISTRITO DE SANTA MARTA </t>
  </si>
  <si>
    <t>PRESTACIÓN DE SERVICIOS DE SUMINISTRO E INSTALACIÓN Y PUESTA EN MARCHA PARA PROYECTO AV DEL FERROCARRIL TRABO B AV DEL RÍO HASTA CALLE 22</t>
  </si>
  <si>
    <t xml:space="preserve">SUMINISTRO E INSTALACIÓN DE EQUIPOS DE MONITOREO DE PARÁMETROS ELECTRICOS PARA CIRCUITOS EXCLUSIVOS MEDIDOS Y NO MEDIDOS </t>
  </si>
  <si>
    <t>SUMINISTRO E INSTALACIÓN Y PUESTA EN MARCHA DE NODOS DE TELEGESTIÓN PARA LA IMPLEMENTACIÓN DE NUEVAS TECNOLOGÍAS PARA  TELEGESTIONAR EL SISTEMA DE ALUMBRADO PÚBLICO</t>
  </si>
  <si>
    <t>39111603;39111616;39111612</t>
  </si>
  <si>
    <t>PRESTACIÓN DE SERVICIOS PARA EL ARRENDAMIENTO DE ILUMINACIÓN, INSTALACIÓN, PUESTA EN MARCHA, MANTENIMIENTO PREVENTIVO, CORRECTIVO Y DESMONTE DEL ALUMBRADO NAVIDEÑO PARA EL DISTRITO DE SANTA MARTA.</t>
  </si>
  <si>
    <t>23191101;70131701;70131706</t>
  </si>
  <si>
    <t>IMPLEMENTACIÓN DE UNA ESTRUCTURA DE ENTRADA DEL CAUDAL DEL RIO PIEDRA FASE 1</t>
  </si>
  <si>
    <t>YASMIN CONTRERAS</t>
  </si>
  <si>
    <t>3136338992</t>
  </si>
  <si>
    <t>yasmin.contreras@essmar.gov.co</t>
  </si>
  <si>
    <t>72141119;47101500</t>
  </si>
  <si>
    <t>OPTIMIZACION DE 3 FILTROS EN PLANTA DE TRATAMIENTO DE AGUA POTABLE MAMATOCO</t>
  </si>
  <si>
    <t>REHABILITACIÓN DE FLOCULACIÓN DE LA PTAP MAMATOCO</t>
  </si>
  <si>
    <t>SUMINISTRO E INSTALACIÓN DE MACROMEDIDORES EN POZOS INCLUYE CONSTRUCCIÓN DE LA CAJA, PROTECCIONES Y DEMAS INSUMOS</t>
  </si>
  <si>
    <t>40141604;40141609;40141613;40141769;43231512;32151703;43222609;39121640;39121440;39121303;39121329;20122509;39121032;25202003;41112504</t>
  </si>
  <si>
    <t>SUMINISTRO E INSTALACIÓN DE ACTUADORES EN SISTEMA DE ACUEDUCTO INCLUYE CONSTRUCCIÓN DE LA CAJA, VALVULA, EQUIPO DE CONTROL, PROTECCIONES Y DEMAS INSUMOS</t>
  </si>
  <si>
    <t>Evaluación, Suministro, Instalación y Puesta en Marcha de Turbina Hidráulica para Generación Eléctrica en el marco del Plan de Eficiencia Energética (PEE).</t>
  </si>
  <si>
    <t xml:space="preserve">PRESTACIÓN DE SERVICIOS PARA REALIZAR JORNADAS DE FUMIGACIÓN EN LAS DIFERENTES SEDES, POZOS Y EBARES DE LA ESSMAR E.S.P  </t>
  </si>
  <si>
    <t>Yeinys Solano</t>
  </si>
  <si>
    <t>yeinys.solano@essmar.gov.co</t>
  </si>
  <si>
    <t>72101511;72153613;72154066</t>
  </si>
  <si>
    <t>SUMINISTRO Y MANTENIMIENTO DE IMOBILIARIOS DE LA ESSMAR E.S.P</t>
  </si>
  <si>
    <t>72101511, 40101701</t>
  </si>
  <si>
    <t xml:space="preserve">SUMINISTRO, INSTALACIÓN Y MANTENIMIENTO PREVENTIVO Y CORRECTIVO DE EQUIPOS DE CLIMATIZACIÓN </t>
  </si>
  <si>
    <t>80111604</t>
  </si>
  <si>
    <t>SUMINISTRO DE PERSONAL DE LIMPIEZA Y MANTENIMIENTO PARA LAS DIFERENTES SEDES DE LA ESSMAR E.S.P</t>
  </si>
  <si>
    <t>SUMINISTRO DE MATERIALES PARA MATENIMIENTO LOCATIVO DE LAS DIFERENTES SEDES, POZOS Y EBARES DE LA ESSMAR E.S.P</t>
  </si>
  <si>
    <t>24111503;47131810;47131502;47131807;47131803;47131812;47131801;47131618;47131604;47131601;47131611;27112003</t>
  </si>
  <si>
    <t xml:space="preserve">SUMINISTRO DE ELEMENTOS DE ASEO Y CAFETERIA. PARA CUMPLIR CON EL ÓPTIMO DESEMPEÑO DE ACTIVIDADES ADMINISTRATIVAS DE LA ESSMAR ESP. </t>
  </si>
  <si>
    <t>46151715;44121905;44122101;44111912;14111514;44111515;44101809;44122003;31201512;31201503;44122104;44122105;31201610;43201818;44121615;60121701;44122027;44122107;44121702;44121902</t>
  </si>
  <si>
    <t xml:space="preserve">SUMINISTRO DE ELEMENTOS DE PAPELERIA , PARA CUMPLIR CON EL ÓPTIMO DESEMPEÑO DE ACTIVIDADES ADMINISTRATIVAS DE LA ESSMAR ESP. </t>
  </si>
  <si>
    <t>84131500;84131501;84131503;84131510</t>
  </si>
  <si>
    <t xml:space="preserve">ADQUISICIÓN DE POLIZAS PARA ASEGURAR LOS ACTIVOS, VEHICULOS, MAQUINARIA AMARILLA, EDIFICIOS, PERSONAL DE LA EMPRESA DE SERVICIOS PÚBLICOS DEL DISTRITO DE SANTA MARTA </t>
  </si>
  <si>
    <t>81101513;81101515</t>
  </si>
  <si>
    <t xml:space="preserve">ADECUACIÓN DE OFICINAS EN EN CENTRO DE ATENCIÓN NORTE, PARA BRINDAR UNA MEJOR ATENCIÓN AL CIUDADANO </t>
  </si>
  <si>
    <t>80131502;80131503</t>
  </si>
  <si>
    <t>ARRENDAMIENTO DE UN INMUEBLE DESTINADO AL FUNCIONAMIENTO DE LAS OFICINAS ADMINSTRATIVAS DE LA EMPRESA DE SERVICIOS PÚBLICOS DE SANTA MARTA ESSMAR E.S.P. CORRESPONDIENTE AL MES DE ENERO DE 2024.</t>
  </si>
  <si>
    <t>92101501</t>
  </si>
  <si>
    <t>SERVICIO DE VIGILANCIA Y SEGURIDAD PRIVADA PARA LAS INSTALACIONES OPERADAS POR LA ESSMAR E.S.P.</t>
  </si>
  <si>
    <t>78111808;92121801</t>
  </si>
  <si>
    <t>ALQUILER DE VEHICULOS PARA EL TRASLADO DEL PERSONAL DE OPERACIÓN Y DE ADMINISTRACION DE LA EMPRESA DE SERVICIOS PUBLICOS DE LA CIUDAD DE SANTA MARTA ESSMAR E.S.P.</t>
  </si>
  <si>
    <t>78181701</t>
  </si>
  <si>
    <t>SUMINISTRO DE COMBUSTIBLE PARA EL PARQUE AUTOMOTOR PERTENECIENTE A LA EMPRESA, VEHÍCULOS CONTRATADOS EN MODALIDAD DE RETING Y DEMÁS EQUIPOS Y MAQUINARIA UTILIZADOS PARA LA OPERACIÓN Y PRESENTACIÓN DE LOS SERVICIOS A CARGO DE LA ESSMAR E.S.P. QUE REQUIEREN COMBUSTIBLE PARA SU CORECTO FUNCIONAMIENTO -VIGENCIA 2024 ACUEDUCTO</t>
  </si>
  <si>
    <t>41113101</t>
  </si>
  <si>
    <t>PRESTAR SERVICIO TECNICO MECANICA Y DE EMISIONES CONTAMINANTES PARA LOS VEHICULOS DE LA EMPRESA DE SERVICIOS PÚBLICOS DEL DISTRITO DE SANTA MARTA</t>
  </si>
  <si>
    <t xml:space="preserve">PRESTAR SERVICIO DE ALIMENTO Y BEBIDAS AL PERSONAL ENCARGADO DE LA OPERACIÓN DE LOS SERVICIOS PUBLICOS Y EVENTOS ESPECIFICO </t>
  </si>
  <si>
    <t>81131504;80141514;80141512;80151511;801141510</t>
  </si>
  <si>
    <t>CONTRATAR LOS SERVICIOS DE REDISEÑO, CONSTRUCCIÓN, MIGRACIÓN, PUESTA EN MARCHA, ADMINISTRACIÓN Y SOPORTE DE UNA INTRANET Y PORTAL WEB PARA LA ESSMAR E.S.P.</t>
  </si>
  <si>
    <t>PRESTACIÓN DE SERVICIOS PROFESIONALES, ASESORANDO, CONCEPTUANDO Y BIRNDANDO ACOMPAÑAMIENTO JURIDICO PARA EJERCER ASUNTOS DE TIPO DISCIPLINARIOS PARA LA EMPRESA DE SERVICIOS PÚBLICOS DEL DISTRITO DE SANTA MARTA - ESSMAR ESP</t>
  </si>
  <si>
    <t>PRESTACIÓN DE SERVICIO POSTAL DE LA EMPRESA DE SERVICIOS PUBLICOS DEL DISTRITO DE SANTA MARTA – ESSMAR E.S.P., EL CUAL COMPRENDE ENVIO DE DOCUMENTOS COMO CORRESPONDENCIA NO PRIORITARIA, CORREO CERTIFICADO Y ELECTRONICO CERTIFICADO, NOTIFICACIONES JUDICIALES, COMUNICACIONES Y PAQUETES DE SUS DISTINTAS DEPENDENCIAS</t>
  </si>
  <si>
    <t>Suministro de motocarros para la gestión operativa de los servicios públicos prestados por la ESSMAR E.S.P.</t>
  </si>
  <si>
    <t>Prestación de servicio de calibración y expedición de certificado de los medidores suministrados e instalados por la ESSMAR E.S.P.</t>
  </si>
  <si>
    <t>Prestación de servicios para realizar el estudio para la Medición de la Satisfacción de los Usuarios de ESSMAR E.S.P.</t>
  </si>
  <si>
    <t>PRESTACION DE SERVICIO DE LAVADO Y DESINFECCIÓN DE LOS TANQUES DE ALMACENAMIENTO DE AGUA POTABLE OPERADOS POR LA EMPRESA DE SERVICIOS PÚBLICOS DEL DISTRITO DE SANTA MARTA ESSMAR E.S.P.</t>
  </si>
  <si>
    <t>PRESTACIÓN DE SERVICIOS DE CONSERVACIÓN, MANTENIMIENTO Y CORRECTA OPERACIÓN DE LA MICROCENTRAL HIDROELÉCTRICA DEL RIO PIEDRAS</t>
  </si>
  <si>
    <t>PRESTACIÓN DE SERVICIO PARA EL MANTENIMIENTO DE LOS EQUIPOS DE DOSIFICACION DE CLORO GAS DE LAS PLANTAS DE TRATAMIENTO MAMATOCO Y EL ROBLE</t>
  </si>
  <si>
    <t>SUMINISTRO Y MANTENIMIENTO DE BÁSCULAS PARA SISTEMAS DE CLORACIÓN EN LAS PLANTAS DE TRATAMIENTO DE LA ESSMAR E.S.P.</t>
  </si>
  <si>
    <t>73152103;41111509</t>
  </si>
  <si>
    <t>MANTENIMIENTO Y FABRICACIÓN DE ELEMENTOS EN FIBRA DE VIDRIO PARA EL SISTEMA DE ACUEDUCTO DE LA ESSMAR E.S.P.</t>
  </si>
  <si>
    <t>PRESTACIÓN DE SERVICIO PARA LA REPARACIÓN DE LA CHIMENEA DEL EMISARIO SUBMARINO DE SANTA MARTA</t>
  </si>
  <si>
    <t xml:space="preserve">ALQUILER DE EQUIPO TRACTOBOMBA CON CÁMARA INSONORIZADA, CON EL FIN DE ATENDER LAS EMERGENCIAS QUE SE PRESENTEN EN EL SISTEMA DE ALCANTARILLADO EN EL DISTRITO DE SANTA MARTA D.T.C.H </t>
  </si>
  <si>
    <t>PRESTACIÓN DE SERVICIOS PARA LA REVEGETALIZACIÓN DE LOS RÍOS PIEDRAS, GAIRA Y MANZANARES</t>
  </si>
  <si>
    <t>PRESTACIÓN DE SERVICIO PARA LA ELABORACIÓN DEL PSMV DEL DISTRITO DE SANTA MARTA</t>
  </si>
  <si>
    <t>PRESTACIÓN DE SERVICIO PARA LA ELABORACIÓN DEL PUEAA  (PROGRAMA DE AHORRO Y USO EFICIOENTE DEL AGUA)</t>
  </si>
  <si>
    <t>PRESTACIÓN DE SERVICIO PARA LA DISMINUCIÓN DE LA CARGA ORGÁNICA DEL AGUA RESIDUAL DEL SISTEMA DE ALCANTARILLADO DE LA ESSMAR E.S.P.</t>
  </si>
  <si>
    <t>PRESTACIÓN DE SERVICIO PARA EL MANTENIMIENTO Y PERITAZGO DEL EMISARIO SUBMARINO</t>
  </si>
  <si>
    <t>PRESTACIÓN DE SERVICIO PARA LA REPARACIÓN DE LOS LASTRES DEL EMISARIO SUBMARINO DE SANTA MARTA</t>
  </si>
  <si>
    <t>PRESTACIÓN DE SERVICIO DE MUESTREO Y ANÁLISIS DE LABORATORIO DE  LOS MONITOREOS AMBIENTALES DE LA ESSMAR E.S.P.</t>
  </si>
  <si>
    <t>PRESTACIÓN DE SERVICIO PARA EL PROCESO DE SELLAMIENTO Y/O CLAUSURA DE LOS POZOS INACTIVOS</t>
  </si>
  <si>
    <t>ADQUISICIÓN DE LA PÓLIZA DE SEGUROS DE LA LICENCIA AMBIENTAL</t>
  </si>
  <si>
    <t>ADQUISICIÓN DE LA PÓLIZA DE SEGURO DE LA LICENCIA MARITIMA</t>
  </si>
  <si>
    <t xml:space="preserve">SUMINISTRAR LOS ELEMENTOS Y MATERIALES FUNDIDOS HD QUE SE REQUIERAN PARA LA OPERACIÓN DE LAS DIFERENTES AREAS DE LA EMPRESA DE LOS SERVICIOS PÚBLICOS DE DISTRITO DE SANTA MARTA ESSMAR E.S.P.”  </t>
  </si>
  <si>
    <t xml:space="preserve">SUMINISTRAR LOS ELEMENTOS, MATERIALES DE  FERRETRIA QUE SE REQUIERAN, PARA LA OPERACIÓN DE LAS DIFERENTES AREAS DE LA EMPRESA DE LOS SERVICIOS PÚBLICOS DE DISTRITO DE SANTA MARTA ESSMAR E.S.P 
 </t>
  </si>
  <si>
    <t>PRESTACIÓN DE SERVICIOS PARA EL MANTENIMIENTO DE EQUIPOS DE MEDICIÓN EN LÍNEA PARA LAS PLANTAS DE TRATAMIENTO DE AGUA POTABLE DE LA ESSMAR E.S.P.</t>
  </si>
  <si>
    <t>PRESTACIÓN DE SERVICIOS PARA EL ESTUDIO Y DIAGNÓSTICO DE LA ESTRUCTURA DE LOS TANQUES DE ALMACENAMIENTO DE AGUA POTABLE OPERADOS POR LA ESSMAR E.S.P. PARA SU ESTABILIZACIÓN Y REPARACIÓN</t>
  </si>
  <si>
    <t>PRESTACIÓN DE SERVICIO PARA LA INTERVENTORÍA AMBIENTAL PARA LA ELABORACIÓN DE LOS INFORMES DE CUMPLIMIENTO AMBIENTAL - ICA</t>
  </si>
  <si>
    <t xml:space="preserve">ARRIENDO EXCLUSIVO DE UN SERVICIO DE COMUNICACION PARA RADIOTELEFONOS QUE OPERE LA BANDA DE VHF, INCLUYENDO LAS FRECUENCIAS Y LA ADQUISICIÓN DE EQUIPOS Y ACCESORIOS DE COMUNICACIÓN QUE GARANTICEN EL AREA DE COBERTURA ENTRE TODAS LAS ESTACIONES DE BOMBEO Y CAPTACIONES DE LA CIUDAD DE SANTA MARTA QUE OPERA LA ESSMAR E.S.P.  </t>
  </si>
  <si>
    <t>3017923976</t>
  </si>
  <si>
    <t>PRESTACIÓN DEL SERVICIOS PARA EL MANTENIMIENTO PREVENTIVO Y CORRECTIVO DE LAS BOMBAS DE AGUA POTABLE, BOMBAS DE AGUA RESIDUAL, SERVICIOS Y REPARACIONES METALMECÁNICAS DE LA EMPRESA DE SERVICIOS PÚBLICOS DEL DISTRITO DE SANTA MARTA ESSMAR E.S.P</t>
  </si>
  <si>
    <t>PRESTACION DE SERVICIOS PARA EL MANTENIMIENTO PREVENTIVO Y CORRECTIVO  DE LOS POZOS SUBTERRANEOS  DEL  SISTEMA DE ACUEDUCTO OPERADOS POR LA EMPRESA DE SERVICIOS PÚBLICOS DEL DISTRITO DE SANTA MARTA ESSMAR E.S.P."</t>
  </si>
  <si>
    <t>PRESTACIÓN DE SERVICIOS DE MANTENIMIENTO PREVENTIVO Y CORRECTIVO DE  RED ELECTRICA DE MEDIA TENSION, ESTRUCTURAS  DE MEDIA TENSIÓN  Y TRANSFORMADORES DE POTENCIA, OPERADOS POR LA EMPRESA DE SERVICIOS PÙBLICOS DEL DISTRITO DE SANTA MARTA ESSMAR E.S.P.</t>
  </si>
  <si>
    <t>80111600;</t>
  </si>
  <si>
    <t>ARRIENDO DE EQUIPOS DE COMPUTO PARA LA ESSMAR E.S.P.</t>
  </si>
  <si>
    <t>ADQUISICIÓN DE ELEMENTOS Y HERRAMIENTAS TECNOLOGICAS, COMUNICACIÓN Y  OTROS, PARALA ESSMAR E.S.P.</t>
  </si>
  <si>
    <t>SUMINISTRO, INSTALACIÓN Y PUESTA EN MARCHADE UN SISTEMA BÍOMETRICO FACIAL DE CONTROL DE INGRESO Y SALIDAS DEL PERSONAL DE LA ESSMAR E.S.P.</t>
  </si>
  <si>
    <t>PRESTACION DE LOS SERVICIOS PROFESIONALES ESPECIALIZADOS PARA EL SEGUIMIENTO, ACOMPAÑAMIENTO Y ASESORIA TÉCNICA, FINANCIERA Y REGULATORIA PARA LA REVISIÓN Y EVALUACIÓN DE LOS ASPECTOS TARIFARIOS VIGENTES EN LA OPERACIÓN DE LOS SERVICIOS PÚBLICOS DOMICILIARIOS DE ACUEDUCTO Y ALCANTARILLADO.</t>
  </si>
  <si>
    <t>Optimización de Sistema de Puesta a Tierra (SPT) y Protección contra Rayos (SIPRA) de Estaciones de Bombeo del Sistema de Acueducto del Distrito de Santa -  Marta – Fase I.</t>
  </si>
  <si>
    <t>72102103;72154043</t>
  </si>
  <si>
    <t>MANTENIMIENTO PREVENTIVO Y CORRECTIVO DEL PARQUE AUTOMOTOR DE LA ESSMAR E.S.P.</t>
  </si>
  <si>
    <t>PRESTACION DEL SERVICIO DE RECEPCION Y DISPOSICION FINAL DE RESIDUOS DE CONSTRUCCION Y DEMOLICION (RCD).</t>
  </si>
  <si>
    <t>SUMINISTRO DE COMBUSTIBLE PARA EL PARQUE AUTOMOTOR PERTENECIENTE A LA EMPRESA, VEHÍCULOS CONTRATADOS EN MODALIDAD DE RETING Y DEMÁS EQUIPOS Y MAQUINARIA UTILIZADOS PARA LA OPERACIÓN Y PRESTACIÓN DE LOS SERVICIOS A CARGO DE LA ESSMAR E.S.P.</t>
  </si>
  <si>
    <t>SUMINISTRO,INSTALACIÓN Y MANTENIMIENTO PREVENTIVO Y CORRECTIVO DE EQUIPOS DE CLIMATIZACIÓN PARA LAS DISTINTAS SEDES DE LA ESSMAR E.S.P.</t>
  </si>
  <si>
    <t>SUMINISTRO DE PERSONAL DE LIMPIEZA Y MANTENIMIENTO LOCATIVO PARA LAS DIFERENTES SEDES DE LA ESSMAR E.S.P</t>
  </si>
  <si>
    <t>LEONARDO GONZALEZ/WILMER PONCE</t>
  </si>
  <si>
    <t>Prestación de servicios de apoyo a la gestión de profesionales  en ingeniería eléctrica, electrónica, industrial o a fines para acompañar la supervisión en campo de los procesos de modernización y expansión del sistema de alumbrado público, validación de desmontes e instalaciones, calidad, cantidad y seguimiento al cumplimiento de los procesos de cuerdo con los reglamentos RETIE y RETILAP</t>
  </si>
  <si>
    <t>Suministro e instalación de insumos para la reposición de Hurtos, Siniestros y realización de Expanciones Vegetativas del SALP</t>
  </si>
  <si>
    <t>Servicios profesionales como ingeniero de sistemas para realizar asesoría y acompañamiento a la dirección de energía y alumbrado público de la essmar esp</t>
  </si>
  <si>
    <t>CONTRATO DE OBRA PARA LA EJECUCIÓN DE LAS ACTIVIDADES DE SUMINISTRO E INSTALACIÓN Y PUESTA EN MARCHA DE LAS UNIDADES CONSTRUCTIVAS REQUERIDAS PARA LA REPOTENCIACIÓN ALUMBRADO PÚBLICO EN ESCENARIOS DEPORTIVOS</t>
  </si>
  <si>
    <t xml:space="preserve">CONTRATO DE OBRA PARA LA EJECUCIÓN DE LAS ACTIVIDADES DE SUMINISTRO E INSTALACIÓN Y PUESTA EN MARCHA DE LAS UNIDADES CONSTRUCTIVAS REQUERIDAS PARA PROYECTO DE IMPLEMENTACIÓN DE ENERGÍAS LIMPIAS PARA LA EXPANSIÓN DEL SALP A LA ZONA PERIFÉRICA Y RURAL DEL DISTRITO DE SANTA MARTA </t>
  </si>
  <si>
    <t>CONTRATO DE OBRA PARA LA EJECUCIÓN DE LAS ACTIVIDADES DE SUMINISTRO E INSTALACIÓN Y PUESTA EN MARCHA DE LAS UNIDADES CONSTRUCTIVAS REQUERIDAS PARA PROYECTO AV DEL FERROCARRIL TRABO B AV DEL RÍO HASTA CALLE 22</t>
  </si>
  <si>
    <t xml:space="preserve">PRESTACIÓN DE SERVICIO PARA ADQUIRIR LA CERTIFICACIÓN RETIE Y RETILAP PARA PROYECTO CARRERA QUINTA  </t>
  </si>
  <si>
    <t>SUMINISTRO E INSTALACIÓN DE EQUIPOS DE MONITOREO DE PARÁMETROS ELECTRICOS PARA CIRCUITOS EXCLUSIVOS MEDIDOS Y NO MEDIDOS DEL SALP</t>
  </si>
  <si>
    <t>SUMINISTRO E INSTALACIÓN Y PUESTA EN MARCHA DE NODOS DE TELEGESTIÓN PARA LA IMPLEMENTACIÓN DE NUEVAS TECNOLOGÍAS PARA  EL SISTEMA DE ALUMBRADO PÚBLICO</t>
  </si>
  <si>
    <t>PRESTACIÓN DE SERVICIOS PARA EL ARRENDAMIENTO DE ILUMINACIÓN, INSTALACIÓN, PUESTA EN MARCHA, MANTENIMIENTO PREVENTIVO, CORRECTIVO Y DESMONTE DEL ALUMBRADO NAVIDEÑO 2025 PARA EL DISTRITO DE SANTA MARTA.</t>
  </si>
  <si>
    <t xml:space="preserve">PRESTACIÓN DE SERVICIO PARA DISPOSICIÓN FINAL DE RESPEL Y RAEE  </t>
  </si>
  <si>
    <t xml:space="preserve">CONTRATO DE OBRA PARA LA EJECUCIÓN DE LAS ACTIVIDADES DE SUMINISTRO E INSTALACIÓN Y PUESTA EN MARCHA DE LAS UNIDADES CONSTRUCTIVAS REQUERIDAS PARA PROYECTO DE IMPLEMENTACIÓN DE ENERGÍAS LIMPIAS PARA LA EXPANSIÓN DEL SALP A LA ZONA PARQUES DEL DISTRITO DE SANTA MARTA </t>
  </si>
  <si>
    <t>PRESTAR SERVICIOS DE IMPRESOS Y PUBLICIDAD PARA LA DIFUSIÓN Y PUESTA EN MARCHA DEL PLAN ESTRATÉGICO DE COMUNICACIONES  QUE PERMITA FORTALECER LA IMAGEN CORPORATIVA DE LA EMPRESA DE SERVICIOS PÚBLICOS DEL DISTRITO DE SANTA MARTA.</t>
  </si>
  <si>
    <t>3212590678</t>
  </si>
  <si>
    <t>prensa@essmar.gov.co</t>
  </si>
  <si>
    <t>PRESTAR SERVICIOS DE APOYO A LA GESTIÓN EN LA IMPLEMENTACIÓN DE LAS ESTRATEGIAS DE COMUNICACIÓN EXTERNA E INTERNA  QUE PERMITAN FORTALECER EL PROCESO DE PROMOCIÓN Y DIVULGACIÓN DE LAS ACCIONES QUE DESARROLLE LA EMPRESA DE SERVICIOS PÚBLICOS DEL DISTRITO DE SANTA MARTA</t>
  </si>
  <si>
    <t>3242667010</t>
  </si>
  <si>
    <t>PRESTAR EL SERVICIO PARA LA REALIZACIÓN DE EXÁMENES MÉDICOS OCUPACIONALES (INGRESO, PERIODICOS, RETIRO, REINGRESO), VALORACIÓN PSICOSOCIAL, VACUNACIÓN DEL PERSONAL CON EL FIN DE DAR CUMPLIMIENTO AL SISTEMA DE GESTIÓN DE SALUD Y SEGURIDAD EN EL TRABAJO.</t>
  </si>
  <si>
    <t>Solicitud Única de ofertas</t>
  </si>
  <si>
    <t>PRESTACIÓN DE SERVICIOS PARA EL CUMPLIMIENTO DEL PLAN INSTITUCIONAL DE FORMACIÓN Y DE CAPACITACIÓN DE LA ESSMAR E.S.P.</t>
  </si>
  <si>
    <t>86101705; 80111504</t>
  </si>
  <si>
    <t>SUMINISTRO DE EQUIPOS PARA EL SISTEMA AUTOMATIZADO DEL LABORATORIO DE CALIBRACIÓN DE MEDIDORES DE AGUA DE LA ESSMAR ESP</t>
  </si>
  <si>
    <t>SUMINISTRO E INSTALACIÓN DE EQUIPOS DE INGENIERÍA DE AUTOMATIZACIÓN PARA EL LABORATORIO DE CALIBRACIÓN DE MEDIDORES DE AGUA</t>
  </si>
  <si>
    <t>PRESTACIÓN DE SERVICIOS DE MANTENIMIENTO Y CALIBRACIÓN DE EQUIPOS DE LABORATORIO DE MEDIDORES</t>
  </si>
  <si>
    <t>82101500;82101501;82101700;82101800;82101900</t>
  </si>
  <si>
    <t>82101500;82101501;82101502;82101505</t>
  </si>
  <si>
    <t>41112301;41112303;41121808;40141605;40151601;20121904</t>
  </si>
  <si>
    <t>81141504;81102702;81101701</t>
  </si>
  <si>
    <t>80101604</t>
  </si>
  <si>
    <t>84111603</t>
  </si>
  <si>
    <t>Victor Zapata</t>
  </si>
  <si>
    <t>Prestación de Servicios de Topografía y Estudios de Suelos como Insumo Técnico para la Elaboración de Diseños Hidráulicos de Redes de Acueducto y Alcantarillado en el Distrito de Santa Marta.</t>
  </si>
  <si>
    <t xml:space="preserve">Prestación de Servicios Profesionales como Ingenierio Eléctrico como Apoyo para la Subgerencia de Proyectos y Sostenibilidad de la ESSMAR E.S.P. </t>
  </si>
  <si>
    <t>Servicio de Calibración y Mantenimiento de Equipos de Topografía.</t>
  </si>
  <si>
    <t>Construcción de Redes de Distribucción de Acueducto en Distintos Barrios del Distrito de Santa Marta.</t>
  </si>
  <si>
    <t>Reposición de Redes Principales de Acueducto en Diferentes Sectores del Distrito de Santa Marta.</t>
  </si>
  <si>
    <t>Construcción de Plan de Sectorización para el Control de Perdidas - Fase I.</t>
  </si>
  <si>
    <t>Construcción de Colector Tamacá y Reposición de Redes de Acueducto en el Sector Intervenido - Fase II</t>
  </si>
  <si>
    <t>Interventoría Técnica, Administrativa, Financiera, Jurídica y Ambiental a la Construcción de Colector Tamacá y Reposición de Redes de Acueducto en el Sector Intervenido - Fase II</t>
  </si>
  <si>
    <t>Evaluación, Suministro, Instalación y Puesta en Marcha de Turbina Hidráulica para Generación Eléctrica.</t>
  </si>
  <si>
    <t>23111600;23153100;40151510;23101502;23101505;27112705;27131505;</t>
  </si>
  <si>
    <t>72154103;72154109;73161503;72154503</t>
  </si>
  <si>
    <t>40151500;32101524;40151503;40151513</t>
  </si>
  <si>
    <t>23241600;23241601;23241616;23241606;23241609</t>
  </si>
  <si>
    <t>39121001;39121002;39121026</t>
  </si>
  <si>
    <t>40151511; 40151511; 40151513; 20141301;20141501</t>
  </si>
  <si>
    <t>72141120; 30103205; 30103202</t>
  </si>
  <si>
    <t>32151703; 43222609;39121634;41116500</t>
  </si>
  <si>
    <t>41112410;41113710;43222609;32151705</t>
  </si>
  <si>
    <t>32151703;41112504;40141609;72154201</t>
  </si>
  <si>
    <t>40141604;40141609;40141613;40141769;32151703;43222609</t>
  </si>
  <si>
    <t>80101504;80101506; 80111601</t>
  </si>
  <si>
    <t>Prestación de servicio de certificación del sistema de gestión de calidad de la entidad, bajo los lineamientos de la norma ISO 9001:2015, incluyendo auditorías necesarias para la evaluación y emisión del certificado correspondiente, conforme a las disposiciones vigentes.</t>
  </si>
  <si>
    <t xml:space="preserve">SUMINISTRO DE ELEMENTOS DE ASEO Y CAFETERIA PARA CUMPLIR CON EL ÓPTIMO DESEMPEÑO DE ACTIVIDADES ADMINISTRATIVAS Y OPERATIVAS DE LA ESSMAR ESP. </t>
  </si>
  <si>
    <t xml:space="preserve">SUMINISTRO DE ELEMENTOS DE PAPELERIA , PARA CUMPLIR CON EL ÓPTIMO DESEMPEÑO DE ACTIVIDADES ADMINISTRATIVAS  DE LA ESSMAR ESP. </t>
  </si>
  <si>
    <t xml:space="preserve">ADQUISICIÓN DE PÓLIZAS DE SEGURO DE RESPONSABILIDAD CIVIL DIRECTORES Y ADMINISTRADORES </t>
  </si>
  <si>
    <t>AMPLIACIÓN Y ADECUACIÓN DE OFICINAS EN EN CENTRO DE ATENCIÓN NORTE, PARA BRINDAR UNA MEJOR ATENCIÓN AL CIUDADANO  DE LA ESSMAR E.S.P.</t>
  </si>
  <si>
    <t>ARRENDAMIENTO DE UN INMUEBLE DESTINADO AL FUNCIONAMIENTO DE LAS OFICINAS ADMINSTRATIVAS DE LA EMPRESA DE SERVICIOS PÚBLICOS DE SANTA MARTA ESSMAR E.S.P.</t>
  </si>
  <si>
    <t>81101513;81101515;72121101</t>
  </si>
  <si>
    <t>Prestación de Servicios de catering consistentes en preparar, presentar, ofrecer y servir comidas y bebidas al personal encargado de la operación y eventos específicos programados de la Empresa de Servicios Públicos del Distrito De Santa Marta – ESSMAR E.S.P. </t>
  </si>
  <si>
    <t> PRESTACIÓN DE SERVICIOS DE REDISEÑO, CONSTRUCCIÓN, MIGRACIÓN, PUESTA EN MARCHA, ADMINISTRACIÓN Y SOPORTE DE UNA INTRANET Y PORTAL WEB PARA LA ESSMAR E.S.P.</t>
  </si>
  <si>
    <t>Dependencia</t>
  </si>
  <si>
    <t>SUBGERENCIA COMERCIAL</t>
  </si>
  <si>
    <t>SECRETARÍA GENERAL</t>
  </si>
  <si>
    <t>OFICINA TICS</t>
  </si>
  <si>
    <t>JURIDICA</t>
  </si>
  <si>
    <t>LABORATORIO DE MEDIDORES</t>
  </si>
  <si>
    <t>OFICINA DE COMUNICACIONES</t>
  </si>
  <si>
    <t>PLANEACIÓN Y REGULACIÓN</t>
  </si>
  <si>
    <t>ALUMBRADO PÚBLICO</t>
  </si>
  <si>
    <t>SUBGERENCIA DE PROYECTOS</t>
  </si>
  <si>
    <t>LABORATORIO DE CALIDAD DE AGUA</t>
  </si>
  <si>
    <t>ACTIVIDADES COMPLEMENTARIAS</t>
  </si>
  <si>
    <t>SUBGERENCIA CORPORATIVA</t>
  </si>
  <si>
    <t>DIRECCION DE CAPITAL HUMANO</t>
  </si>
  <si>
    <t>22101509;25181716;25181708;47121602;26101111</t>
  </si>
  <si>
    <t>SUMINISTRO DE MAQUINARIA Y EQUIPOS PARA FORTALECER LA PRESTACIÓN DE SERVICIOS DE LAS ACTIVIDADES MISIONALES DE LA ESSMAR E.S.P.</t>
  </si>
  <si>
    <t>SUMINISTRO Y MANTENIMIENTO DE MOBILIARIOS, EQUIPOS Y ENSERES NECESARIOS  PARA AMBIENTES OPERATIVOS Y ADMINISTRATIVOS DE LA ESSMAR E.S.P</t>
  </si>
  <si>
    <t>ALQUILER DE VEHICULOS PARA EL TRASLADO DEL PERSONAL DE OPERACIÓN Y ADMINISTRATIVO DE LA EMPRESA DE SERVICIOS PUBLICOS DE LA CIUDAD DE SANTA MARTA ESSMAR E.S.P.</t>
  </si>
  <si>
    <t>CONTRATO DE OBRA PARA LA EJECUCIÓN DE LAS ACTIVIDADES DE MODERNIZACIÓN Y EXPANSIÓN DE LA COBERTURA DEL SERVICIO DE ALUMBRADO PÚBLICO EN EL DISTRITO DE SANTA MARTA, INCLUIDO EL SUMINISTRO, INSTALACIÓN Y PUESTA EN MARCHA DE LAS UNIDADES CONSTRUCTIVAS REQUERIDAS.</t>
  </si>
  <si>
    <t>PRESTACIÓN DE SERVICIOS PROFESIONALES ESPECIALIZADOS PARA PRUEBA DE ENSAYOS DE APTITUD PARA EL LABORATORIO DE CALIBRACIÓN DE MEDIDORES DE AGUA DE LA ESSMAR ESP</t>
  </si>
  <si>
    <t>PRESTACIÓN DE SERVICIO DE AUDITORIA POR PARTE DEL ORGANISMO ONAC, ORGANISMO NACIONAL DE ACREDITACIÓN COLOMBIANO PARA ACREDITAR LABORATORIO DE MEDIDORES DE LA ESSMAR ESP</t>
  </si>
  <si>
    <t>Suministro de personal para la ejecución de actividades de corte y reconexión,  del Servicio Público de Agua Potablecomo apoyo a la Subgerencima Comercial y Atención al Ciudadano</t>
  </si>
  <si>
    <t>Prestación de servicio de gestión de cobro de la cartera mayor a 365 días, de usuarios de los servicios de acueducto y alcantarillado prestados por la ESSMAR E.S.P.</t>
  </si>
  <si>
    <t>Prestación de servicios profesionales como abogado especialista para el apoyo, acompañamiento y asesoramiento en los procesos de contratación que deban ser llevados a cabo por las diferentes dependencias de la ESSMAR E.S.P. ante la oficina de asuntos jurídicos y de contratación</t>
  </si>
  <si>
    <t>Solicitud pública de ofertas</t>
  </si>
  <si>
    <t>ARRENDAMIENTO Y SOPORTE DE LA PLATAFORMA TECNOLÓGICA YA INSTALADA QUE INTEGRA LAS ÁREAS COMERCIAL, TÉCNICA Y OPERATIVA PERMITIENDO EL DESARROLLO EN LAS ACTIVIDADES DE CAPTURA, MIGRACIÓN DE DATOS, PROCESAMIENTO, ANÁLISIS Y SUMINISTRO DE INFORMACIÓN DE LA ESSMAR E.S.P. QUE PERMITA A LA EMPRESA MEJORAR SUS PROCEDIMIENTOS COMERCIALES Y DE OPERATIVIDAD EN TERRENO</t>
  </si>
  <si>
    <t>ARRENDAMIENTO DE SOFTWARE TECNOLÓGICO QUE INTEGRE Y OPERE LAS ÁREAS DE CONTABILIDAD, PRESUPUESTO, TESORERÍA PARA PROCESAMIENTO, ANÁLISIS Y SUMINISTRO DE INFORMACIÓN FINANCIERA DE LA ESSMAR E.S.P.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</si>
</sst>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0.0%"/>
    <numFmt numFmtId="165" formatCode="_-* #,##0_-;\-* #,##0_-;_-* &quot;-&quot;??_-;_-@_-"/>
    <numFmt numFmtId="166" formatCode="_-&quot;$&quot;\ * #,##0_-;\-&quot;$&quot;\ * #,##0_-;_-&quot;$&quot;\ * &quot;-&quot;??_-;_-@_-"/>
    <numFmt numFmtId="167" formatCode="_-[$$-240A]\ * #,##0_-;\-[$$-240A]\ * #,##0_-;_-[$$-240A]\ * &quot;-&quot;??_-;_-@_-"/>
  </numFmts>
  <fonts count="22">
    <font>
      <sz val="11"/>
      <color theme="1"/>
      <name val="Calibri"/>
      <charset val="134"/>
      <scheme val="minor"/>
    </font>
    <font>
      <sz val="11"/>
      <color theme="1"/>
      <name val="Calibri"/>
      <family val="2"/>
      <scheme val="minor"/>
    </font>
    <font>
      <b/>
      <sz val="11"/>
      <color indexed="8"/>
      <name val="Calibri"/>
      <family val="2"/>
      <scheme val="minor"/>
    </font>
    <font>
      <sz val="11"/>
      <color indexed="8"/>
      <name val="Calibri"/>
      <family val="2"/>
      <scheme val="minor"/>
    </font>
    <font>
      <sz val="10"/>
      <color indexed="8"/>
      <name val="Verdana"/>
      <family val="2"/>
    </font>
    <font>
      <u/>
      <sz val="11"/>
      <color theme="10"/>
      <name val="Calibri"/>
      <family val="2"/>
      <scheme val="minor"/>
    </font>
    <font>
      <b/>
      <sz val="11"/>
      <name val="Calibri"/>
      <family val="2"/>
      <scheme val="minor"/>
    </font>
    <font>
      <sz val="11"/>
      <name val="Calibri"/>
      <family val="2"/>
      <scheme val="minor"/>
    </font>
    <font>
      <sz val="11"/>
      <color indexed="8"/>
      <name val="Calibri"/>
      <family val="2"/>
    </font>
    <font>
      <b/>
      <sz val="11"/>
      <color theme="1"/>
      <name val="Calibri"/>
      <family val="2"/>
      <scheme val="minor"/>
    </font>
    <font>
      <sz val="11"/>
      <color theme="1"/>
      <name val="Calibri"/>
      <family val="2"/>
      <scheme val="minor"/>
    </font>
    <font>
      <b/>
      <sz val="9"/>
      <name val="Tahoma"/>
      <family val="2"/>
    </font>
    <font>
      <sz val="9"/>
      <name val="Tahoma"/>
      <family val="2"/>
    </font>
    <font>
      <sz val="12"/>
      <color rgb="FF000000"/>
      <name val="Aptos"/>
      <family val="2"/>
    </font>
    <font>
      <sz val="11"/>
      <color indexed="8"/>
      <name val="Calibri"/>
      <family val="2"/>
      <scheme val="minor"/>
    </font>
    <font>
      <b/>
      <sz val="12"/>
      <color theme="1"/>
      <name val="Calibri"/>
      <family val="2"/>
      <scheme val="minor"/>
    </font>
    <font>
      <sz val="11"/>
      <color rgb="FF000000"/>
      <name val="Calibri"/>
      <family val="2"/>
      <scheme val="minor"/>
    </font>
    <font>
      <sz val="11"/>
      <color rgb="FF000000"/>
      <name val="Calibri"/>
      <family val="2"/>
      <scheme val="minor"/>
    </font>
    <font>
      <sz val="11"/>
      <color rgb="FF000000"/>
      <name val="Arial Narrow"/>
      <family val="2"/>
    </font>
    <font>
      <b/>
      <sz val="11"/>
      <color indexed="8"/>
      <name val="Calibri"/>
      <family val="2"/>
      <scheme val="minor"/>
    </font>
    <font>
      <sz val="11"/>
      <color indexed="8"/>
      <name val="Calibri"/>
      <family val="2"/>
    </font>
    <font>
      <sz val="11"/>
      <name val="Calibri"/>
      <family val="2"/>
      <scheme val="minor"/>
    </font>
  </fonts>
  <fills count="8">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7" tint="0.79995117038483843"/>
        <bgColor indexed="64"/>
      </patternFill>
    </fill>
    <fill>
      <patternFill patternType="solid">
        <fgColor rgb="FFFFC000"/>
        <bgColor indexed="64"/>
      </patternFill>
    </fill>
    <fill>
      <patternFill patternType="solid">
        <fgColor rgb="FFF4B084"/>
        <bgColor indexed="64"/>
      </patternFill>
    </fill>
    <fill>
      <patternFill patternType="solid">
        <fgColor theme="9" tint="0.79995117038483843"/>
        <bgColor indexed="64"/>
      </patternFill>
    </fill>
  </fills>
  <borders count="9">
    <border>
      <left/>
      <right/>
      <top/>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diagonal/>
    </border>
    <border>
      <left style="dashed">
        <color rgb="FF000000"/>
      </left>
      <right style="dashed">
        <color rgb="FF000000"/>
      </right>
      <top/>
      <bottom style="dashed">
        <color rgb="FF000000"/>
      </bottom>
      <diagonal/>
    </border>
  </borders>
  <cellStyleXfs count="3">
    <xf numFmtId="0" fontId="0" fillId="0" borderId="0"/>
    <xf numFmtId="44" fontId="10" fillId="0" borderId="0" applyFont="0" applyFill="0" applyBorder="0" applyAlignment="0" applyProtection="0"/>
    <xf numFmtId="0" fontId="5" fillId="0" borderId="0" applyNumberFormat="0" applyFill="0" applyBorder="0" applyAlignment="0" applyProtection="0"/>
  </cellStyleXfs>
  <cellXfs count="163">
    <xf numFmtId="0" fontId="0" fillId="0" borderId="0" xfId="0"/>
    <xf numFmtId="0" fontId="0" fillId="0" borderId="0" xfId="0" applyAlignment="1">
      <alignment horizontal="left"/>
    </xf>
    <xf numFmtId="0" fontId="2" fillId="0" borderId="0" xfId="0" applyFont="1" applyAlignment="1">
      <alignment horizontal="center" vertical="center"/>
    </xf>
    <xf numFmtId="0" fontId="2" fillId="0" borderId="0" xfId="0" applyFont="1" applyAlignment="1">
      <alignment horizontal="left" vertical="center"/>
    </xf>
    <xf numFmtId="49" fontId="3" fillId="0" borderId="0" xfId="0" applyNumberFormat="1" applyFont="1" applyAlignment="1" applyProtection="1">
      <alignment horizontal="left" vertical="center"/>
      <protection locked="0"/>
    </xf>
    <xf numFmtId="0" fontId="3" fillId="0" borderId="0" xfId="0" applyFont="1"/>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left"/>
    </xf>
    <xf numFmtId="49" fontId="3" fillId="2" borderId="0" xfId="0" applyNumberFormat="1" applyFont="1" applyFill="1" applyAlignment="1" applyProtection="1">
      <alignment horizontal="left" vertical="center"/>
      <protection locked="0"/>
    </xf>
    <xf numFmtId="0" fontId="3" fillId="2" borderId="0" xfId="0" applyFont="1" applyFill="1"/>
    <xf numFmtId="0" fontId="3" fillId="2" borderId="0" xfId="0" applyFont="1" applyFill="1" applyAlignment="1">
      <alignment horizontal="left" vertical="center"/>
    </xf>
    <xf numFmtId="0" fontId="3" fillId="2" borderId="0" xfId="0" applyFont="1" applyFill="1" applyAlignment="1">
      <alignment horizontal="left" vertical="center" wrapText="1"/>
    </xf>
    <xf numFmtId="0" fontId="3" fillId="3" borderId="0" xfId="0" applyFont="1" applyFill="1" applyAlignment="1">
      <alignment horizontal="left" vertical="center" wrapText="1"/>
    </xf>
    <xf numFmtId="0" fontId="3" fillId="4" borderId="0" xfId="0" applyFont="1" applyFill="1"/>
    <xf numFmtId="0" fontId="3" fillId="5" borderId="0" xfId="0" applyFont="1" applyFill="1" applyAlignment="1">
      <alignment horizontal="left" vertical="center" wrapText="1"/>
    </xf>
    <xf numFmtId="0" fontId="3" fillId="0" borderId="0" xfId="0" applyFont="1" applyAlignment="1">
      <alignment horizontal="center"/>
    </xf>
    <xf numFmtId="0" fontId="3" fillId="0" borderId="0" xfId="0" applyFont="1" applyAlignment="1">
      <alignment horizontal="left" vertical="center" wrapText="1"/>
    </xf>
    <xf numFmtId="49" fontId="4" fillId="4" borderId="0" xfId="0" applyNumberFormat="1" applyFont="1" applyFill="1" applyAlignment="1" applyProtection="1">
      <alignment horizontal="left" vertical="center"/>
      <protection locked="0"/>
    </xf>
    <xf numFmtId="1" fontId="2" fillId="0" borderId="0" xfId="0" applyNumberFormat="1" applyFont="1" applyAlignment="1" applyProtection="1">
      <alignment horizontal="left" vertical="center"/>
      <protection locked="0"/>
    </xf>
    <xf numFmtId="44" fontId="3" fillId="0" borderId="0" xfId="1" applyFont="1" applyFill="1" applyAlignment="1">
      <alignment horizontal="left"/>
    </xf>
    <xf numFmtId="44" fontId="3" fillId="0" borderId="0" xfId="1" applyFont="1" applyFill="1" applyBorder="1" applyAlignment="1" applyProtection="1"/>
    <xf numFmtId="0" fontId="3" fillId="3" borderId="0" xfId="0" applyFont="1" applyFill="1"/>
    <xf numFmtId="44" fontId="3" fillId="0" borderId="0" xfId="1" applyFont="1" applyFill="1" applyAlignment="1">
      <alignment horizontal="left" vertical="center" wrapText="1"/>
    </xf>
    <xf numFmtId="49" fontId="5" fillId="0" borderId="0" xfId="2" applyNumberFormat="1" applyAlignment="1" applyProtection="1">
      <alignment horizontal="left" vertical="center"/>
      <protection locked="0"/>
    </xf>
    <xf numFmtId="42" fontId="3" fillId="0" borderId="0" xfId="0" applyNumberFormat="1" applyFont="1" applyAlignment="1">
      <alignment horizontal="left"/>
    </xf>
    <xf numFmtId="42" fontId="3" fillId="0" borderId="0" xfId="0" applyNumberFormat="1" applyFont="1"/>
    <xf numFmtId="164" fontId="3" fillId="0" borderId="0" xfId="0" applyNumberFormat="1" applyFont="1"/>
    <xf numFmtId="44" fontId="3" fillId="0" borderId="0" xfId="0" applyNumberFormat="1" applyFont="1"/>
    <xf numFmtId="10" fontId="3" fillId="0" borderId="0" xfId="0" applyNumberFormat="1" applyFont="1"/>
    <xf numFmtId="42" fontId="3" fillId="0" borderId="0" xfId="0" applyNumberFormat="1" applyFont="1" applyAlignment="1">
      <alignment vertical="center"/>
    </xf>
    <xf numFmtId="164" fontId="3" fillId="0" borderId="0" xfId="0" applyNumberFormat="1" applyFont="1" applyAlignment="1">
      <alignment vertical="center"/>
    </xf>
    <xf numFmtId="0" fontId="5" fillId="0" borderId="0" xfId="2" applyFill="1" applyAlignment="1">
      <alignment horizontal="left"/>
    </xf>
    <xf numFmtId="42" fontId="3" fillId="0" borderId="0" xfId="0" applyNumberFormat="1" applyFont="1" applyAlignment="1">
      <alignment horizontal="center" vertical="center" wrapText="1"/>
    </xf>
    <xf numFmtId="164" fontId="3"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166" fontId="3" fillId="0" borderId="0" xfId="0" applyNumberFormat="1" applyFont="1"/>
    <xf numFmtId="164" fontId="3" fillId="0" borderId="0" xfId="0" applyNumberFormat="1" applyFont="1" applyAlignment="1">
      <alignment horizontal="center"/>
    </xf>
    <xf numFmtId="43" fontId="3" fillId="0" borderId="0" xfId="0" applyNumberFormat="1" applyFont="1"/>
    <xf numFmtId="0" fontId="3" fillId="0" borderId="0" xfId="0" applyFont="1" applyAlignment="1">
      <alignment horizontal="center" vertical="center" wrapText="1"/>
    </xf>
    <xf numFmtId="43" fontId="3" fillId="0" borderId="0" xfId="0" applyNumberFormat="1" applyFont="1" applyAlignment="1">
      <alignment horizontal="right" vertical="center" wrapText="1"/>
    </xf>
    <xf numFmtId="43" fontId="3" fillId="0" borderId="0" xfId="0" applyNumberFormat="1" applyFont="1" applyAlignment="1">
      <alignment vertical="center"/>
    </xf>
    <xf numFmtId="3" fontId="3" fillId="0" borderId="0" xfId="0" applyNumberFormat="1" applyFont="1"/>
    <xf numFmtId="3" fontId="3" fillId="0" borderId="0" xfId="0" applyNumberFormat="1" applyFont="1" applyAlignment="1">
      <alignment horizontal="center" vertical="center"/>
    </xf>
    <xf numFmtId="167" fontId="3" fillId="0" borderId="0" xfId="0" applyNumberFormat="1" applyFont="1"/>
    <xf numFmtId="3" fontId="3" fillId="0" borderId="0" xfId="0" applyNumberFormat="1" applyFont="1" applyAlignment="1">
      <alignment vertical="center"/>
    </xf>
    <xf numFmtId="0" fontId="3" fillId="0" borderId="0" xfId="0" applyFont="1" applyAlignment="1">
      <alignment vertical="center"/>
    </xf>
    <xf numFmtId="3" fontId="3" fillId="0" borderId="1" xfId="0" applyNumberFormat="1" applyFont="1" applyBorder="1" applyAlignment="1">
      <alignment horizontal="center" vertical="center"/>
    </xf>
    <xf numFmtId="3" fontId="3" fillId="0" borderId="0" xfId="0" applyNumberFormat="1" applyFont="1" applyAlignment="1">
      <alignment horizontal="center"/>
    </xf>
    <xf numFmtId="3" fontId="6" fillId="0" borderId="0" xfId="0" applyNumberFormat="1" applyFont="1" applyAlignment="1">
      <alignment horizontal="center" vertical="center" wrapText="1"/>
    </xf>
    <xf numFmtId="14" fontId="3" fillId="0" borderId="0" xfId="0" applyNumberFormat="1" applyFont="1"/>
    <xf numFmtId="49" fontId="3" fillId="4" borderId="0" xfId="0" applyNumberFormat="1" applyFont="1" applyFill="1" applyAlignment="1" applyProtection="1">
      <alignment horizontal="left" vertical="center"/>
      <protection locked="0"/>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6" borderId="4" xfId="0" applyFont="1" applyFill="1" applyBorder="1" applyAlignment="1">
      <alignment horizontal="left" vertical="center" wrapText="1"/>
    </xf>
    <xf numFmtId="0" fontId="3" fillId="6" borderId="1" xfId="0" applyFont="1" applyFill="1" applyBorder="1" applyAlignment="1">
      <alignment horizontal="left" vertical="center" wrapText="1"/>
    </xf>
    <xf numFmtId="0" fontId="7" fillId="4" borderId="0" xfId="0" applyFont="1" applyFill="1" applyAlignment="1">
      <alignment horizontal="center"/>
    </xf>
    <xf numFmtId="165" fontId="3" fillId="3" borderId="4" xfId="0" applyNumberFormat="1" applyFont="1" applyFill="1" applyBorder="1" applyAlignment="1">
      <alignment horizontal="left" vertical="center" wrapText="1"/>
    </xf>
    <xf numFmtId="165" fontId="3" fillId="3" borderId="1" xfId="0" applyNumberFormat="1" applyFont="1" applyFill="1" applyBorder="1" applyAlignment="1">
      <alignment horizontal="left" vertical="center" wrapText="1"/>
    </xf>
    <xf numFmtId="44" fontId="8" fillId="0" borderId="0" xfId="0" applyNumberFormat="1" applyFont="1" applyAlignment="1">
      <alignment horizontal="center" vertical="center"/>
    </xf>
    <xf numFmtId="44" fontId="3" fillId="0" borderId="5" xfId="1" applyFont="1" applyFill="1" applyBorder="1" applyAlignment="1" applyProtection="1">
      <alignment horizontal="center" vertical="center"/>
    </xf>
    <xf numFmtId="0" fontId="3" fillId="3" borderId="4" xfId="0" applyFont="1" applyFill="1" applyBorder="1"/>
    <xf numFmtId="44" fontId="8" fillId="7" borderId="0" xfId="0" applyNumberFormat="1" applyFont="1" applyFill="1" applyAlignment="1">
      <alignment horizontal="center" vertical="center"/>
    </xf>
    <xf numFmtId="44" fontId="3" fillId="0" borderId="4" xfId="1" applyFont="1" applyFill="1" applyBorder="1" applyAlignment="1" applyProtection="1"/>
    <xf numFmtId="44" fontId="3" fillId="7" borderId="4" xfId="1" applyFont="1" applyFill="1" applyBorder="1" applyAlignment="1" applyProtection="1"/>
    <xf numFmtId="0" fontId="3" fillId="0" borderId="2" xfId="0" applyFont="1" applyBorder="1" applyAlignment="1">
      <alignment horizontal="left" vertical="center"/>
    </xf>
    <xf numFmtId="166" fontId="3" fillId="0" borderId="2" xfId="0" applyNumberFormat="1" applyFont="1" applyBorder="1" applyAlignment="1">
      <alignment horizontal="center" vertical="center"/>
    </xf>
    <xf numFmtId="164" fontId="3" fillId="0" borderId="2" xfId="0" applyNumberFormat="1" applyFont="1" applyBorder="1" applyAlignment="1">
      <alignment horizontal="center" vertical="center"/>
    </xf>
    <xf numFmtId="41" fontId="3" fillId="0" borderId="5" xfId="0" applyNumberFormat="1" applyFont="1" applyBorder="1" applyAlignment="1">
      <alignment horizontal="center" vertical="center"/>
    </xf>
    <xf numFmtId="166" fontId="3" fillId="0" borderId="4" xfId="0" applyNumberFormat="1" applyFont="1" applyBorder="1" applyAlignment="1">
      <alignment horizontal="center" vertical="center"/>
    </xf>
    <xf numFmtId="164" fontId="3" fillId="0" borderId="4" xfId="0" applyNumberFormat="1" applyFont="1" applyBorder="1" applyAlignment="1">
      <alignment horizontal="center" vertical="center"/>
    </xf>
    <xf numFmtId="0" fontId="3" fillId="0" borderId="4" xfId="0" applyFont="1" applyBorder="1"/>
    <xf numFmtId="165" fontId="3" fillId="0" borderId="4" xfId="0" applyNumberFormat="1" applyFont="1" applyBorder="1"/>
    <xf numFmtId="43" fontId="3" fillId="0" borderId="0" xfId="0" applyNumberFormat="1" applyFont="1" applyAlignment="1">
      <alignment horizontal="center"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42" fontId="3" fillId="0" borderId="2"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42" fontId="3" fillId="0" borderId="4" xfId="0" applyNumberFormat="1" applyFont="1" applyBorder="1" applyAlignment="1">
      <alignment horizontal="center" vertical="center"/>
    </xf>
    <xf numFmtId="42" fontId="3" fillId="0" borderId="4" xfId="0" applyNumberFormat="1" applyFont="1" applyBorder="1" applyAlignment="1">
      <alignment vertical="center"/>
    </xf>
    <xf numFmtId="165" fontId="6" fillId="0" borderId="4" xfId="0" applyNumberFormat="1" applyFont="1" applyBorder="1" applyAlignment="1">
      <alignment horizontal="center" vertical="center" wrapText="1"/>
    </xf>
    <xf numFmtId="3" fontId="6" fillId="0" borderId="2" xfId="0" applyNumberFormat="1" applyFont="1" applyBorder="1" applyAlignment="1">
      <alignment horizontal="center" vertical="center" wrapText="1"/>
    </xf>
    <xf numFmtId="165" fontId="6" fillId="0" borderId="6" xfId="0" applyNumberFormat="1" applyFont="1" applyBorder="1" applyAlignment="1">
      <alignment horizontal="center" vertical="center" wrapText="1"/>
    </xf>
    <xf numFmtId="165" fontId="3" fillId="0" borderId="0" xfId="0" applyNumberFormat="1" applyFont="1"/>
    <xf numFmtId="165" fontId="3" fillId="0" borderId="1" xfId="0" applyNumberFormat="1" applyFont="1" applyBorder="1" applyAlignment="1">
      <alignment horizontal="center"/>
    </xf>
    <xf numFmtId="3" fontId="6" fillId="0" borderId="5" xfId="0" applyNumberFormat="1" applyFont="1" applyBorder="1" applyAlignment="1">
      <alignment horizontal="center" vertical="center" wrapText="1"/>
    </xf>
    <xf numFmtId="3" fontId="3" fillId="0" borderId="3" xfId="0" applyNumberFormat="1" applyFont="1" applyBorder="1" applyAlignment="1">
      <alignment horizontal="center" vertical="center"/>
    </xf>
    <xf numFmtId="0" fontId="3" fillId="0" borderId="2" xfId="0" applyFont="1" applyBorder="1" applyAlignment="1">
      <alignment horizontal="center" vertical="center"/>
    </xf>
    <xf numFmtId="41" fontId="3" fillId="0" borderId="2" xfId="0" applyNumberFormat="1"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vertical="center"/>
    </xf>
    <xf numFmtId="14" fontId="3" fillId="0" borderId="4" xfId="0" applyNumberFormat="1" applyFont="1" applyBorder="1"/>
    <xf numFmtId="165" fontId="3" fillId="3" borderId="0" xfId="0" applyNumberFormat="1" applyFont="1" applyFill="1" applyAlignment="1">
      <alignment horizontal="left"/>
    </xf>
    <xf numFmtId="165" fontId="3" fillId="3" borderId="4" xfId="0" applyNumberFormat="1" applyFont="1" applyFill="1" applyBorder="1" applyAlignment="1">
      <alignment horizontal="left"/>
    </xf>
    <xf numFmtId="0" fontId="3" fillId="0" borderId="4" xfId="0" applyFont="1" applyBorder="1" applyAlignment="1">
      <alignment wrapText="1"/>
    </xf>
    <xf numFmtId="0" fontId="3" fillId="0" borderId="4" xfId="0" applyFont="1" applyBorder="1" applyAlignment="1">
      <alignment horizontal="left"/>
    </xf>
    <xf numFmtId="0" fontId="3" fillId="2" borderId="4" xfId="0" applyFont="1" applyFill="1" applyBorder="1"/>
    <xf numFmtId="0" fontId="3" fillId="0" borderId="7" xfId="0" applyFont="1" applyBorder="1" applyAlignment="1">
      <alignment wrapText="1"/>
    </xf>
    <xf numFmtId="0" fontId="3" fillId="0" borderId="8" xfId="0" applyFont="1" applyBorder="1"/>
    <xf numFmtId="0" fontId="3" fillId="0" borderId="1" xfId="0" applyFont="1" applyBorder="1"/>
    <xf numFmtId="0" fontId="3" fillId="0" borderId="3" xfId="0" applyFont="1" applyBorder="1"/>
    <xf numFmtId="0" fontId="3" fillId="0" borderId="4" xfId="0" applyFont="1" applyBorder="1" applyAlignment="1">
      <alignment horizontal="center"/>
    </xf>
    <xf numFmtId="44" fontId="6" fillId="7" borderId="4" xfId="1" applyFont="1" applyFill="1" applyBorder="1" applyAlignment="1" applyProtection="1">
      <alignment horizontal="center" vertical="center" wrapText="1"/>
    </xf>
    <xf numFmtId="44" fontId="6" fillId="0" borderId="4" xfId="1" applyFont="1" applyFill="1" applyBorder="1" applyAlignment="1" applyProtection="1">
      <alignment horizontal="center" vertical="center" wrapText="1"/>
    </xf>
    <xf numFmtId="44" fontId="3" fillId="7" borderId="0" xfId="1" applyFont="1" applyFill="1" applyAlignment="1">
      <alignment horizontal="left"/>
    </xf>
    <xf numFmtId="44" fontId="0" fillId="0" borderId="0" xfId="1" applyFont="1" applyFill="1" applyAlignment="1">
      <alignment horizontal="left"/>
    </xf>
    <xf numFmtId="44" fontId="9" fillId="0" borderId="0" xfId="1" applyFont="1" applyFill="1" applyAlignment="1">
      <alignment horizontal="left"/>
    </xf>
    <xf numFmtId="44" fontId="9" fillId="0" borderId="0" xfId="0" applyNumberFormat="1" applyFont="1" applyAlignment="1">
      <alignment horizontal="left"/>
    </xf>
    <xf numFmtId="165" fontId="3" fillId="0" borderId="4" xfId="0" applyNumberFormat="1" applyFont="1" applyBorder="1" applyAlignment="1">
      <alignment horizontal="center" vertical="center" wrapText="1"/>
    </xf>
    <xf numFmtId="0" fontId="19" fillId="0" borderId="0" xfId="0" applyFont="1" applyAlignment="1">
      <alignment horizontal="left" vertical="center"/>
    </xf>
    <xf numFmtId="0" fontId="15" fillId="0" borderId="0" xfId="0" applyFont="1" applyAlignment="1">
      <alignment horizontal="justify" vertical="center" wrapText="1"/>
    </xf>
    <xf numFmtId="44" fontId="0" fillId="0" borderId="0" xfId="1" applyFont="1" applyFill="1" applyBorder="1" applyAlignment="1">
      <alignment horizontal="left"/>
    </xf>
    <xf numFmtId="8" fontId="0" fillId="0" borderId="0" xfId="1" applyNumberFormat="1" applyFont="1" applyFill="1" applyBorder="1" applyAlignment="1">
      <alignment horizontal="left"/>
    </xf>
    <xf numFmtId="8" fontId="0" fillId="0" borderId="0" xfId="0" applyNumberFormat="1" applyAlignment="1">
      <alignment horizontal="left"/>
    </xf>
    <xf numFmtId="0" fontId="2" fillId="0" borderId="0" xfId="0" applyFont="1" applyAlignment="1">
      <alignment horizontal="right" vertical="center"/>
    </xf>
    <xf numFmtId="0" fontId="0" fillId="0" borderId="0" xfId="0" applyAlignment="1">
      <alignment horizontal="right"/>
    </xf>
    <xf numFmtId="166" fontId="9" fillId="0" borderId="0" xfId="1" applyNumberFormat="1" applyFont="1" applyFill="1" applyBorder="1" applyAlignment="1">
      <alignment horizontal="left"/>
    </xf>
    <xf numFmtId="166" fontId="9" fillId="0" borderId="0" xfId="1" applyNumberFormat="1" applyFont="1" applyBorder="1" applyAlignment="1">
      <alignment horizontal="left"/>
    </xf>
    <xf numFmtId="166" fontId="0" fillId="0" borderId="0" xfId="0" applyNumberFormat="1" applyAlignment="1">
      <alignment horizontal="left"/>
    </xf>
    <xf numFmtId="0" fontId="7" fillId="0" borderId="0" xfId="0" applyFont="1" applyAlignment="1">
      <alignment horizontal="center"/>
    </xf>
    <xf numFmtId="165" fontId="3" fillId="0" borderId="0" xfId="0" applyNumberFormat="1" applyFont="1" applyAlignment="1">
      <alignment horizontal="left" vertical="center" wrapText="1"/>
    </xf>
    <xf numFmtId="165" fontId="3" fillId="0" borderId="0" xfId="0" applyNumberFormat="1" applyFont="1" applyAlignment="1">
      <alignment horizontal="right" vertical="center" wrapText="1"/>
    </xf>
    <xf numFmtId="0" fontId="14" fillId="0" borderId="0" xfId="0" applyFont="1"/>
    <xf numFmtId="166" fontId="8" fillId="0" borderId="0" xfId="1" applyNumberFormat="1" applyFont="1" applyFill="1" applyBorder="1" applyAlignment="1">
      <alignment horizontal="center" vertical="center"/>
    </xf>
    <xf numFmtId="0" fontId="14" fillId="0" borderId="0" xfId="0" applyFont="1" applyAlignment="1">
      <alignment horizontal="left"/>
    </xf>
    <xf numFmtId="49" fontId="5" fillId="0" borderId="0" xfId="2" applyNumberFormat="1" applyFill="1" applyBorder="1" applyAlignment="1" applyProtection="1">
      <alignment horizontal="left" vertical="center"/>
      <protection locked="0"/>
    </xf>
    <xf numFmtId="42" fontId="3" fillId="0" borderId="0" xfId="0" applyNumberFormat="1" applyFont="1" applyAlignment="1">
      <alignment horizontal="center" vertical="center"/>
    </xf>
    <xf numFmtId="0" fontId="3" fillId="0" borderId="0" xfId="0" applyFont="1" applyAlignment="1">
      <alignment horizontal="right"/>
    </xf>
    <xf numFmtId="166" fontId="3" fillId="0" borderId="0" xfId="1" applyNumberFormat="1" applyFont="1" applyFill="1" applyBorder="1" applyAlignment="1" applyProtection="1"/>
    <xf numFmtId="0" fontId="3" fillId="0" borderId="0" xfId="0" applyFont="1" applyAlignment="1">
      <alignment horizontal="right" vertical="center" wrapText="1"/>
    </xf>
    <xf numFmtId="166" fontId="3" fillId="0" borderId="0" xfId="1" applyNumberFormat="1" applyFont="1" applyFill="1" applyBorder="1" applyAlignment="1">
      <alignment horizontal="left"/>
    </xf>
    <xf numFmtId="0" fontId="14" fillId="0" borderId="0" xfId="0" applyFont="1" applyAlignment="1">
      <alignment vertical="center"/>
    </xf>
    <xf numFmtId="49" fontId="14" fillId="0" borderId="0" xfId="0" applyNumberFormat="1" applyFont="1" applyAlignment="1" applyProtection="1">
      <alignment horizontal="left" vertical="center"/>
      <protection locked="0"/>
    </xf>
    <xf numFmtId="0" fontId="14" fillId="0" borderId="0" xfId="0" applyFont="1" applyAlignment="1">
      <alignment horizontal="left" vertical="center"/>
    </xf>
    <xf numFmtId="166" fontId="3" fillId="0" borderId="0" xfId="1" applyNumberFormat="1" applyFont="1" applyFill="1" applyBorder="1" applyAlignment="1">
      <alignment horizontal="left" vertical="center" wrapText="1"/>
    </xf>
    <xf numFmtId="0" fontId="5" fillId="0" borderId="0" xfId="2" applyFill="1" applyBorder="1" applyAlignment="1">
      <alignment horizontal="left"/>
    </xf>
    <xf numFmtId="49" fontId="8" fillId="0" borderId="0" xfId="0" applyNumberFormat="1" applyFont="1" applyAlignment="1" applyProtection="1">
      <alignment horizontal="left" vertical="center"/>
      <protection locked="0"/>
    </xf>
    <xf numFmtId="0" fontId="3" fillId="0" borderId="0" xfId="0" applyFont="1" applyAlignment="1">
      <alignment horizontal="right" vertical="center"/>
    </xf>
    <xf numFmtId="0" fontId="1" fillId="0" borderId="0" xfId="0" applyFont="1" applyAlignment="1">
      <alignment horizontal="left"/>
    </xf>
    <xf numFmtId="166" fontId="0" fillId="0" borderId="0" xfId="1" applyNumberFormat="1" applyFont="1" applyFill="1" applyBorder="1" applyAlignment="1">
      <alignment horizontal="left"/>
    </xf>
    <xf numFmtId="0" fontId="8" fillId="0" borderId="0" xfId="0" applyFont="1" applyAlignment="1">
      <alignment vertical="center"/>
    </xf>
    <xf numFmtId="0" fontId="8" fillId="0" borderId="0" xfId="0" applyFont="1" applyAlignment="1">
      <alignment horizontal="center" vertical="center" wrapText="1"/>
    </xf>
    <xf numFmtId="0" fontId="8" fillId="0" borderId="0" xfId="0" applyFont="1" applyAlignment="1">
      <alignment horizontal="right" vertical="center" wrapText="1"/>
    </xf>
    <xf numFmtId="0" fontId="8" fillId="0" borderId="0" xfId="0" applyFont="1" applyAlignment="1">
      <alignment horizontal="center" vertical="center"/>
    </xf>
    <xf numFmtId="0" fontId="8" fillId="0" borderId="0" xfId="0" applyFont="1" applyAlignment="1">
      <alignment horizontal="left" vertical="center"/>
    </xf>
    <xf numFmtId="0" fontId="13" fillId="0" borderId="0" xfId="0" applyFont="1"/>
    <xf numFmtId="166" fontId="14" fillId="0" borderId="0" xfId="1" applyNumberFormat="1" applyFont="1" applyFill="1" applyBorder="1" applyAlignment="1" applyProtection="1"/>
    <xf numFmtId="42" fontId="14" fillId="0" borderId="0" xfId="0" applyNumberFormat="1" applyFont="1" applyAlignment="1">
      <alignment horizontal="left"/>
    </xf>
    <xf numFmtId="166" fontId="20" fillId="0" borderId="0" xfId="1" applyNumberFormat="1" applyFont="1" applyFill="1" applyBorder="1" applyAlignment="1">
      <alignment horizontal="center" vertical="center"/>
    </xf>
    <xf numFmtId="0" fontId="16" fillId="0" borderId="0" xfId="0" applyFont="1" applyAlignment="1">
      <alignment horizontal="left" vertical="center"/>
    </xf>
    <xf numFmtId="166" fontId="14" fillId="0" borderId="0" xfId="1" applyNumberFormat="1" applyFont="1" applyFill="1" applyBorder="1" applyAlignment="1">
      <alignment horizontal="left"/>
    </xf>
    <xf numFmtId="0" fontId="16" fillId="0" borderId="0" xfId="0" applyFont="1"/>
    <xf numFmtId="165" fontId="14" fillId="0" borderId="0" xfId="0" applyNumberFormat="1" applyFont="1" applyAlignment="1">
      <alignment horizontal="left" vertical="center" wrapText="1"/>
    </xf>
    <xf numFmtId="165" fontId="3" fillId="0" borderId="0" xfId="0" applyNumberFormat="1" applyFont="1" applyAlignment="1">
      <alignment horizontal="right"/>
    </xf>
    <xf numFmtId="166" fontId="21" fillId="0" borderId="0" xfId="1" applyNumberFormat="1" applyFont="1" applyFill="1" applyBorder="1" applyAlignment="1" applyProtection="1">
      <alignment horizontal="center" vertical="center" wrapText="1"/>
    </xf>
    <xf numFmtId="0" fontId="17" fillId="0" borderId="0" xfId="0" applyFont="1" applyAlignment="1">
      <alignment horizontal="left" vertical="center"/>
    </xf>
    <xf numFmtId="165" fontId="8" fillId="0" borderId="0" xfId="0" applyNumberFormat="1" applyFont="1" applyAlignment="1">
      <alignment horizontal="center" vertical="center"/>
    </xf>
    <xf numFmtId="166" fontId="8" fillId="0" borderId="0" xfId="1" applyNumberFormat="1" applyFont="1" applyFill="1" applyBorder="1" applyAlignment="1">
      <alignment vertical="center"/>
    </xf>
    <xf numFmtId="0" fontId="18" fillId="0" borderId="0" xfId="0" applyFont="1"/>
    <xf numFmtId="166" fontId="8" fillId="0" borderId="0" xfId="1" applyNumberFormat="1" applyFont="1" applyFill="1" applyBorder="1" applyAlignment="1">
      <alignment horizontal="left" vertical="center"/>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marco.toledo@essmar.gov.co" TargetMode="External"/><Relationship Id="rId117" Type="http://schemas.openxmlformats.org/officeDocument/2006/relationships/hyperlink" Target="mailto:leonardo.gonzalez@essmar.gov.co" TargetMode="External"/><Relationship Id="rId21" Type="http://schemas.openxmlformats.org/officeDocument/2006/relationships/hyperlink" Target="mailto:german.iguaran@essmar.gov.co" TargetMode="External"/><Relationship Id="rId42" Type="http://schemas.openxmlformats.org/officeDocument/2006/relationships/hyperlink" Target="mailto:marco.toledo@essmar.gov.co" TargetMode="External"/><Relationship Id="rId47" Type="http://schemas.openxmlformats.org/officeDocument/2006/relationships/hyperlink" Target="mailto:leonardo.gonzalez@essmar.gov.co" TargetMode="External"/><Relationship Id="rId63" Type="http://schemas.openxmlformats.org/officeDocument/2006/relationships/hyperlink" Target="mailto:leonardo.gonzalez@essmar.gov.co" TargetMode="External"/><Relationship Id="rId68" Type="http://schemas.openxmlformats.org/officeDocument/2006/relationships/hyperlink" Target="mailto:yasmin.contreras@essmar.gov.co" TargetMode="External"/><Relationship Id="rId84" Type="http://schemas.openxmlformats.org/officeDocument/2006/relationships/hyperlink" Target="mailto:yeinys.solano@essmar.gov.co" TargetMode="External"/><Relationship Id="rId89" Type="http://schemas.openxmlformats.org/officeDocument/2006/relationships/hyperlink" Target="mailto:yasmin.contreras@essmar.gov.co" TargetMode="External"/><Relationship Id="rId112" Type="http://schemas.openxmlformats.org/officeDocument/2006/relationships/hyperlink" Target="mailto:yasmin.contreras@essmar.gov.co" TargetMode="External"/><Relationship Id="rId16" Type="http://schemas.openxmlformats.org/officeDocument/2006/relationships/hyperlink" Target="mailto:wilmer.ponce@essmar.gov.co" TargetMode="External"/><Relationship Id="rId107" Type="http://schemas.openxmlformats.org/officeDocument/2006/relationships/hyperlink" Target="mailto:natalia.fernandez@essmar.gov.co" TargetMode="External"/><Relationship Id="rId11" Type="http://schemas.openxmlformats.org/officeDocument/2006/relationships/hyperlink" Target="mailto:cristain.silva@essmar.gov.co" TargetMode="External"/><Relationship Id="rId32" Type="http://schemas.openxmlformats.org/officeDocument/2006/relationships/hyperlink" Target="mailto:marco.toledo@essmar.gov.co" TargetMode="External"/><Relationship Id="rId37" Type="http://schemas.openxmlformats.org/officeDocument/2006/relationships/hyperlink" Target="mailto:leonardo.gonzalez@essmar.gov.co" TargetMode="External"/><Relationship Id="rId53" Type="http://schemas.openxmlformats.org/officeDocument/2006/relationships/hyperlink" Target="mailto:natalia.fernandez@essmar.gov.co" TargetMode="External"/><Relationship Id="rId58" Type="http://schemas.openxmlformats.org/officeDocument/2006/relationships/hyperlink" Target="mailto:natalia.fernandez@essmar.gov.co" TargetMode="External"/><Relationship Id="rId74" Type="http://schemas.openxmlformats.org/officeDocument/2006/relationships/hyperlink" Target="mailto:yeinys.solano@essmar.gov.co" TargetMode="External"/><Relationship Id="rId79" Type="http://schemas.openxmlformats.org/officeDocument/2006/relationships/hyperlink" Target="mailto:yeinys.solano@essmar.gov.co" TargetMode="External"/><Relationship Id="rId102" Type="http://schemas.openxmlformats.org/officeDocument/2006/relationships/hyperlink" Target="mailto:yasmin.contreras@essmar.gov.co" TargetMode="External"/><Relationship Id="rId5" Type="http://schemas.openxmlformats.org/officeDocument/2006/relationships/hyperlink" Target="mailto:natalia.fernandez@essmar.gov.co" TargetMode="External"/><Relationship Id="rId90" Type="http://schemas.openxmlformats.org/officeDocument/2006/relationships/hyperlink" Target="mailto:yasmin.contreras@essmar.gov.co" TargetMode="External"/><Relationship Id="rId95" Type="http://schemas.openxmlformats.org/officeDocument/2006/relationships/hyperlink" Target="mailto:yasmin.contreras@essmar.gov.co" TargetMode="External"/><Relationship Id="rId22" Type="http://schemas.openxmlformats.org/officeDocument/2006/relationships/hyperlink" Target="mailto:german.iguaran@essmar.gov.co" TargetMode="External"/><Relationship Id="rId27" Type="http://schemas.openxmlformats.org/officeDocument/2006/relationships/hyperlink" Target="mailto:marco.toledo@essmar.gov.co" TargetMode="External"/><Relationship Id="rId43" Type="http://schemas.openxmlformats.org/officeDocument/2006/relationships/hyperlink" Target="mailto:leonardo.gonzalez@essmar.gov.co" TargetMode="External"/><Relationship Id="rId48" Type="http://schemas.openxmlformats.org/officeDocument/2006/relationships/hyperlink" Target="mailto:leonardo.gonzalez@essmar.gov.co" TargetMode="External"/><Relationship Id="rId64" Type="http://schemas.openxmlformats.org/officeDocument/2006/relationships/hyperlink" Target="mailto:leonardo.gonzalez@essmar.gov.co" TargetMode="External"/><Relationship Id="rId69" Type="http://schemas.openxmlformats.org/officeDocument/2006/relationships/hyperlink" Target="mailto:yasmin.contreras@essmar.gov.co" TargetMode="External"/><Relationship Id="rId113" Type="http://schemas.openxmlformats.org/officeDocument/2006/relationships/hyperlink" Target="mailto:yeinys.solano@essmar.gov.co" TargetMode="External"/><Relationship Id="rId118" Type="http://schemas.openxmlformats.org/officeDocument/2006/relationships/vmlDrawing" Target="../drawings/vmlDrawing1.vml"/><Relationship Id="rId80" Type="http://schemas.openxmlformats.org/officeDocument/2006/relationships/hyperlink" Target="mailto:yeinys.solano@essmar.gov.co" TargetMode="External"/><Relationship Id="rId85" Type="http://schemas.openxmlformats.org/officeDocument/2006/relationships/hyperlink" Target="mailto:marco.toledo@essmar.gov.co" TargetMode="External"/><Relationship Id="rId12" Type="http://schemas.openxmlformats.org/officeDocument/2006/relationships/hyperlink" Target="mailto:leonardo.gonzalez@essmar.gov.co" TargetMode="External"/><Relationship Id="rId17" Type="http://schemas.openxmlformats.org/officeDocument/2006/relationships/hyperlink" Target="mailto:wilmer.ponce@essmar.gov.co" TargetMode="External"/><Relationship Id="rId33" Type="http://schemas.openxmlformats.org/officeDocument/2006/relationships/hyperlink" Target="mailto:marco.toledo@essmar.gov.co" TargetMode="External"/><Relationship Id="rId38" Type="http://schemas.openxmlformats.org/officeDocument/2006/relationships/hyperlink" Target="mailto:leonardo.gonzalez@essmar.gov.co" TargetMode="External"/><Relationship Id="rId59" Type="http://schemas.openxmlformats.org/officeDocument/2006/relationships/hyperlink" Target="mailto:natalia.fernandez@essmar.gov.co" TargetMode="External"/><Relationship Id="rId103" Type="http://schemas.openxmlformats.org/officeDocument/2006/relationships/hyperlink" Target="mailto:leonardo.gonzalez@essmar.gov.co" TargetMode="External"/><Relationship Id="rId108" Type="http://schemas.openxmlformats.org/officeDocument/2006/relationships/hyperlink" Target="mailto:leonardo.gonzalez@essmar.gov.co" TargetMode="External"/><Relationship Id="rId54" Type="http://schemas.openxmlformats.org/officeDocument/2006/relationships/hyperlink" Target="mailto:natalia.fernandez@essmar.gov.co" TargetMode="External"/><Relationship Id="rId70" Type="http://schemas.openxmlformats.org/officeDocument/2006/relationships/hyperlink" Target="mailto:yasmin.contreras@essmar.gov.co" TargetMode="External"/><Relationship Id="rId75" Type="http://schemas.openxmlformats.org/officeDocument/2006/relationships/hyperlink" Target="mailto:yeinys.solano@essmar.gov.co" TargetMode="External"/><Relationship Id="rId91" Type="http://schemas.openxmlformats.org/officeDocument/2006/relationships/hyperlink" Target="mailto:yasmin.contreras@essmar.gov.co" TargetMode="External"/><Relationship Id="rId96" Type="http://schemas.openxmlformats.org/officeDocument/2006/relationships/hyperlink" Target="mailto:yasmin.contreras@essmar.gov.co" TargetMode="External"/><Relationship Id="rId1" Type="http://schemas.openxmlformats.org/officeDocument/2006/relationships/hyperlink" Target="mailto:leonardo.gonzalez@essmar.gov.co" TargetMode="External"/><Relationship Id="rId6" Type="http://schemas.openxmlformats.org/officeDocument/2006/relationships/hyperlink" Target="mailto:gerencia@essmar.gov.co" TargetMode="External"/><Relationship Id="rId23" Type="http://schemas.openxmlformats.org/officeDocument/2006/relationships/hyperlink" Target="mailto:german.iguaran@essmar.gov.co" TargetMode="External"/><Relationship Id="rId28" Type="http://schemas.openxmlformats.org/officeDocument/2006/relationships/hyperlink" Target="mailto:marco.toledo@essmar.gov.co" TargetMode="External"/><Relationship Id="rId49" Type="http://schemas.openxmlformats.org/officeDocument/2006/relationships/hyperlink" Target="mailto:leonardo.gonzalez@essmar.gov.co" TargetMode="External"/><Relationship Id="rId114" Type="http://schemas.openxmlformats.org/officeDocument/2006/relationships/hyperlink" Target="mailto:cristain.silva@essmar.gov.co" TargetMode="External"/><Relationship Id="rId119" Type="http://schemas.openxmlformats.org/officeDocument/2006/relationships/comments" Target="../comments1.xml"/><Relationship Id="rId10" Type="http://schemas.openxmlformats.org/officeDocument/2006/relationships/hyperlink" Target="mailto:cristain.silva@essmar.gov.co" TargetMode="External"/><Relationship Id="rId31" Type="http://schemas.openxmlformats.org/officeDocument/2006/relationships/hyperlink" Target="mailto:marco.toledo@essmar.gov.co" TargetMode="External"/><Relationship Id="rId44" Type="http://schemas.openxmlformats.org/officeDocument/2006/relationships/hyperlink" Target="mailto:leonardo.gonzalez@essmar.gov.co" TargetMode="External"/><Relationship Id="rId52" Type="http://schemas.openxmlformats.org/officeDocument/2006/relationships/hyperlink" Target="mailto:natalia.fernandez@essmar.gov.co" TargetMode="External"/><Relationship Id="rId60" Type="http://schemas.openxmlformats.org/officeDocument/2006/relationships/hyperlink" Target="mailto:natalia.fernandez@essmar.gov.co" TargetMode="External"/><Relationship Id="rId65" Type="http://schemas.openxmlformats.org/officeDocument/2006/relationships/hyperlink" Target="mailto:leonardo.gonzalez@essmar.gov.co" TargetMode="External"/><Relationship Id="rId73" Type="http://schemas.openxmlformats.org/officeDocument/2006/relationships/hyperlink" Target="mailto:yeinys.solano@essmar.gov.co" TargetMode="External"/><Relationship Id="rId78" Type="http://schemas.openxmlformats.org/officeDocument/2006/relationships/hyperlink" Target="mailto:yeinys.solano@essmar.gov.co" TargetMode="External"/><Relationship Id="rId81" Type="http://schemas.openxmlformats.org/officeDocument/2006/relationships/hyperlink" Target="mailto:yeinys.solano@essmar.gov.co" TargetMode="External"/><Relationship Id="rId86" Type="http://schemas.openxmlformats.org/officeDocument/2006/relationships/hyperlink" Target="mailto:yasmin.contreras@essmar.gov.co" TargetMode="External"/><Relationship Id="rId94" Type="http://schemas.openxmlformats.org/officeDocument/2006/relationships/hyperlink" Target="mailto:yasmin.contreras@essmar.gov.co" TargetMode="External"/><Relationship Id="rId99" Type="http://schemas.openxmlformats.org/officeDocument/2006/relationships/hyperlink" Target="mailto:yasmin.contreras@essmar.gov.co" TargetMode="External"/><Relationship Id="rId101" Type="http://schemas.openxmlformats.org/officeDocument/2006/relationships/hyperlink" Target="mailto:yasmin.contreras@essmar.gov.co" TargetMode="External"/><Relationship Id="rId4" Type="http://schemas.openxmlformats.org/officeDocument/2006/relationships/hyperlink" Target="mailto:natalia.fernandez@essmar.gov.co" TargetMode="External"/><Relationship Id="rId9" Type="http://schemas.openxmlformats.org/officeDocument/2006/relationships/hyperlink" Target="mailto:diela.garces@essmar.gov.co" TargetMode="External"/><Relationship Id="rId13" Type="http://schemas.openxmlformats.org/officeDocument/2006/relationships/hyperlink" Target="mailto:marco.toledo@essmar.gov.co" TargetMode="External"/><Relationship Id="rId18" Type="http://schemas.openxmlformats.org/officeDocument/2006/relationships/hyperlink" Target="mailto:german.iguaran@essmar.gov.co" TargetMode="External"/><Relationship Id="rId39" Type="http://schemas.openxmlformats.org/officeDocument/2006/relationships/hyperlink" Target="mailto:leonardo.gonzalez@essmar.gov.co" TargetMode="External"/><Relationship Id="rId109" Type="http://schemas.openxmlformats.org/officeDocument/2006/relationships/hyperlink" Target="mailto:prensa@essmar.gov.co" TargetMode="External"/><Relationship Id="rId34" Type="http://schemas.openxmlformats.org/officeDocument/2006/relationships/hyperlink" Target="mailto:marco.toledo@essmar.gov.co" TargetMode="External"/><Relationship Id="rId50" Type="http://schemas.openxmlformats.org/officeDocument/2006/relationships/hyperlink" Target="mailto:natalia.fernandez@essmar.gov.co" TargetMode="External"/><Relationship Id="rId55" Type="http://schemas.openxmlformats.org/officeDocument/2006/relationships/hyperlink" Target="mailto:natalia.fernandez@essmar.gov.co" TargetMode="External"/><Relationship Id="rId76" Type="http://schemas.openxmlformats.org/officeDocument/2006/relationships/hyperlink" Target="mailto:yeinys.solano@essmar.gov.co" TargetMode="External"/><Relationship Id="rId97" Type="http://schemas.openxmlformats.org/officeDocument/2006/relationships/hyperlink" Target="mailto:yasmin.contreras@essmar.gov.co" TargetMode="External"/><Relationship Id="rId104" Type="http://schemas.openxmlformats.org/officeDocument/2006/relationships/hyperlink" Target="mailto:leonardo.gonzalez@essmar.gov.co" TargetMode="External"/><Relationship Id="rId7" Type="http://schemas.openxmlformats.org/officeDocument/2006/relationships/hyperlink" Target="mailto:gerencia@essmar.gov.co" TargetMode="External"/><Relationship Id="rId71" Type="http://schemas.openxmlformats.org/officeDocument/2006/relationships/hyperlink" Target="mailto:yeinys.solano@essmar.gov.co" TargetMode="External"/><Relationship Id="rId92" Type="http://schemas.openxmlformats.org/officeDocument/2006/relationships/hyperlink" Target="mailto:yasmin.contreras@essmar.gov.co" TargetMode="External"/><Relationship Id="rId2" Type="http://schemas.openxmlformats.org/officeDocument/2006/relationships/hyperlink" Target="mailto:leonardo.gonzalez@essmar.gov.co" TargetMode="External"/><Relationship Id="rId29" Type="http://schemas.openxmlformats.org/officeDocument/2006/relationships/hyperlink" Target="mailto:marco.toledo@essmar.gov.co" TargetMode="External"/><Relationship Id="rId24" Type="http://schemas.openxmlformats.org/officeDocument/2006/relationships/hyperlink" Target="mailto:alvaro.guette@essmar.gov.co" TargetMode="External"/><Relationship Id="rId40" Type="http://schemas.openxmlformats.org/officeDocument/2006/relationships/hyperlink" Target="mailto:leonardo.gonzalez@essmar.gov.co" TargetMode="External"/><Relationship Id="rId45" Type="http://schemas.openxmlformats.org/officeDocument/2006/relationships/hyperlink" Target="mailto:leonardo.gonzalez@essmar.gov.co" TargetMode="External"/><Relationship Id="rId66" Type="http://schemas.openxmlformats.org/officeDocument/2006/relationships/hyperlink" Target="mailto:leonardo.gonzalez@essmar.gov.co" TargetMode="External"/><Relationship Id="rId87" Type="http://schemas.openxmlformats.org/officeDocument/2006/relationships/hyperlink" Target="mailto:yasmin.contreras@essmar.gov.co" TargetMode="External"/><Relationship Id="rId110" Type="http://schemas.openxmlformats.org/officeDocument/2006/relationships/hyperlink" Target="mailto:prensa@essmar.gov.co" TargetMode="External"/><Relationship Id="rId115" Type="http://schemas.openxmlformats.org/officeDocument/2006/relationships/hyperlink" Target="mailto:wilmer.ponce@essmar.gov.co" TargetMode="External"/><Relationship Id="rId61" Type="http://schemas.openxmlformats.org/officeDocument/2006/relationships/hyperlink" Target="mailto:leonardo.gonzalez@essmar.gov.co" TargetMode="External"/><Relationship Id="rId82" Type="http://schemas.openxmlformats.org/officeDocument/2006/relationships/hyperlink" Target="mailto:yeinys.solano@essmar.gov.co" TargetMode="External"/><Relationship Id="rId19" Type="http://schemas.openxmlformats.org/officeDocument/2006/relationships/hyperlink" Target="mailto:german.iguaran@essmar.gov.co" TargetMode="External"/><Relationship Id="rId14" Type="http://schemas.openxmlformats.org/officeDocument/2006/relationships/hyperlink" Target="mailto:andres.maya@essmar.gov.co" TargetMode="External"/><Relationship Id="rId30" Type="http://schemas.openxmlformats.org/officeDocument/2006/relationships/hyperlink" Target="mailto:marco.toledo@essmar.gov.co" TargetMode="External"/><Relationship Id="rId35" Type="http://schemas.openxmlformats.org/officeDocument/2006/relationships/hyperlink" Target="mailto:leonardo.gonzalez@essmar.gov.co" TargetMode="External"/><Relationship Id="rId56" Type="http://schemas.openxmlformats.org/officeDocument/2006/relationships/hyperlink" Target="mailto:natalia.fernandez@essmar.gov.co" TargetMode="External"/><Relationship Id="rId77" Type="http://schemas.openxmlformats.org/officeDocument/2006/relationships/hyperlink" Target="mailto:yeinys.solano@essmar.gov.co" TargetMode="External"/><Relationship Id="rId100" Type="http://schemas.openxmlformats.org/officeDocument/2006/relationships/hyperlink" Target="mailto:yasmin.contreras@essmar.gov.co" TargetMode="External"/><Relationship Id="rId105" Type="http://schemas.openxmlformats.org/officeDocument/2006/relationships/hyperlink" Target="mailto:leonardo.gonzalez@essmar.gov.co" TargetMode="External"/><Relationship Id="rId8" Type="http://schemas.openxmlformats.org/officeDocument/2006/relationships/hyperlink" Target="mailto:diela.garces@essmar.gov.co" TargetMode="External"/><Relationship Id="rId51" Type="http://schemas.openxmlformats.org/officeDocument/2006/relationships/hyperlink" Target="mailto:natalia.fernandez@essmar.gov.co" TargetMode="External"/><Relationship Id="rId72" Type="http://schemas.openxmlformats.org/officeDocument/2006/relationships/hyperlink" Target="mailto:yeinys.solano@essmar.gov.co" TargetMode="External"/><Relationship Id="rId93" Type="http://schemas.openxmlformats.org/officeDocument/2006/relationships/hyperlink" Target="mailto:yasmin.contreras@essmar.gov.co" TargetMode="External"/><Relationship Id="rId98" Type="http://schemas.openxmlformats.org/officeDocument/2006/relationships/hyperlink" Target="mailto:yasmin.contreras@essmar.gov.co" TargetMode="External"/><Relationship Id="rId3" Type="http://schemas.openxmlformats.org/officeDocument/2006/relationships/hyperlink" Target="mailto:natalia.fernandez@essmar.gov.co" TargetMode="External"/><Relationship Id="rId25" Type="http://schemas.openxmlformats.org/officeDocument/2006/relationships/hyperlink" Target="mailto:alvaro.guette@essmar.gov.co" TargetMode="External"/><Relationship Id="rId46" Type="http://schemas.openxmlformats.org/officeDocument/2006/relationships/hyperlink" Target="mailto:leonardo.gonzalez@essmar.gov.co" TargetMode="External"/><Relationship Id="rId67" Type="http://schemas.openxmlformats.org/officeDocument/2006/relationships/hyperlink" Target="mailto:leonardo.gonzalez@essmar.gov.co" TargetMode="External"/><Relationship Id="rId116" Type="http://schemas.openxmlformats.org/officeDocument/2006/relationships/hyperlink" Target="mailto:diela.garces@essmar.gov.co" TargetMode="External"/><Relationship Id="rId20" Type="http://schemas.openxmlformats.org/officeDocument/2006/relationships/hyperlink" Target="mailto:german.iguaran@essmar.gov.co" TargetMode="External"/><Relationship Id="rId41" Type="http://schemas.openxmlformats.org/officeDocument/2006/relationships/hyperlink" Target="mailto:marco.toledo@essmar.gov.co" TargetMode="External"/><Relationship Id="rId62" Type="http://schemas.openxmlformats.org/officeDocument/2006/relationships/hyperlink" Target="mailto:leonardo.gonzalez@essmar.gov.co" TargetMode="External"/><Relationship Id="rId83" Type="http://schemas.openxmlformats.org/officeDocument/2006/relationships/hyperlink" Target="mailto:yeinys.solano@essmar.gov.co" TargetMode="External"/><Relationship Id="rId88" Type="http://schemas.openxmlformats.org/officeDocument/2006/relationships/hyperlink" Target="mailto:yasmin.contreras@essmar.gov.co" TargetMode="External"/><Relationship Id="rId111" Type="http://schemas.openxmlformats.org/officeDocument/2006/relationships/hyperlink" Target="mailto:german.iguaran@essmar.gov.co" TargetMode="External"/><Relationship Id="rId15" Type="http://schemas.openxmlformats.org/officeDocument/2006/relationships/hyperlink" Target="mailto:andres.maya@essmar.gov.co" TargetMode="External"/><Relationship Id="rId36" Type="http://schemas.openxmlformats.org/officeDocument/2006/relationships/hyperlink" Target="mailto:leonardo.gonzalez@essmar.gov.co" TargetMode="External"/><Relationship Id="rId57" Type="http://schemas.openxmlformats.org/officeDocument/2006/relationships/hyperlink" Target="mailto:natalia.fernandez@essmar.gov.co" TargetMode="External"/><Relationship Id="rId106" Type="http://schemas.openxmlformats.org/officeDocument/2006/relationships/hyperlink" Target="mailto:natalia.fernandez@essmar.gov.co"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mailto:german.iguaran@essmar.gov.co" TargetMode="External"/><Relationship Id="rId21" Type="http://schemas.openxmlformats.org/officeDocument/2006/relationships/hyperlink" Target="mailto:german.iguaran@essmar.gov.co" TargetMode="External"/><Relationship Id="rId42" Type="http://schemas.openxmlformats.org/officeDocument/2006/relationships/hyperlink" Target="mailto:leonardo.gonzalez@essmar.gov.co" TargetMode="External"/><Relationship Id="rId47" Type="http://schemas.openxmlformats.org/officeDocument/2006/relationships/hyperlink" Target="mailto:marco.toledo@essmar.gov.co" TargetMode="External"/><Relationship Id="rId63" Type="http://schemas.openxmlformats.org/officeDocument/2006/relationships/hyperlink" Target="mailto:natalia.fernandez@essmar.gov.co" TargetMode="External"/><Relationship Id="rId68" Type="http://schemas.openxmlformats.org/officeDocument/2006/relationships/hyperlink" Target="mailto:wilmer.ponce@essmar.gov.co" TargetMode="External"/><Relationship Id="rId84" Type="http://schemas.openxmlformats.org/officeDocument/2006/relationships/hyperlink" Target="mailto:yeinys.solano@essmar.gov.co" TargetMode="External"/><Relationship Id="rId89" Type="http://schemas.openxmlformats.org/officeDocument/2006/relationships/hyperlink" Target="mailto:yeinys.solano@essmar.gov.co" TargetMode="External"/><Relationship Id="rId16" Type="http://schemas.openxmlformats.org/officeDocument/2006/relationships/hyperlink" Target="mailto:marco.toledo@essmar.gov.co" TargetMode="External"/><Relationship Id="rId11" Type="http://schemas.openxmlformats.org/officeDocument/2006/relationships/hyperlink" Target="mailto:diela.garces@essmar.gov.co" TargetMode="External"/><Relationship Id="rId32" Type="http://schemas.openxmlformats.org/officeDocument/2006/relationships/hyperlink" Target="mailto:marco.toledo@essmar.gov.co" TargetMode="External"/><Relationship Id="rId37" Type="http://schemas.openxmlformats.org/officeDocument/2006/relationships/hyperlink" Target="mailto:marco.toledo@essmar.gov.co" TargetMode="External"/><Relationship Id="rId53" Type="http://schemas.openxmlformats.org/officeDocument/2006/relationships/hyperlink" Target="mailto:leonardo.gonzalez@essmar.gov.co" TargetMode="External"/><Relationship Id="rId58" Type="http://schemas.openxmlformats.org/officeDocument/2006/relationships/hyperlink" Target="mailto:natalia.fernandez@essmar.gov.co" TargetMode="External"/><Relationship Id="rId74" Type="http://schemas.openxmlformats.org/officeDocument/2006/relationships/hyperlink" Target="mailto:leonardo.gonzalez@essmar.gov.co" TargetMode="External"/><Relationship Id="rId79" Type="http://schemas.openxmlformats.org/officeDocument/2006/relationships/hyperlink" Target="mailto:yasmin.contreras@essmar.gov.co" TargetMode="External"/><Relationship Id="rId5" Type="http://schemas.openxmlformats.org/officeDocument/2006/relationships/hyperlink" Target="mailto:natalia.fernandez@essmar.gov.co" TargetMode="External"/><Relationship Id="rId90" Type="http://schemas.openxmlformats.org/officeDocument/2006/relationships/hyperlink" Target="mailto:yeinys.solano@essmar.gov.co" TargetMode="External"/><Relationship Id="rId95" Type="http://schemas.openxmlformats.org/officeDocument/2006/relationships/hyperlink" Target="mailto:yeinys.solano@essmar.gov.co" TargetMode="External"/><Relationship Id="rId22" Type="http://schemas.openxmlformats.org/officeDocument/2006/relationships/hyperlink" Target="mailto:german.iguaran@essmar.gov.co" TargetMode="External"/><Relationship Id="rId27" Type="http://schemas.openxmlformats.org/officeDocument/2006/relationships/hyperlink" Target="mailto:german.iguaran@essmar.gov.co" TargetMode="External"/><Relationship Id="rId43" Type="http://schemas.openxmlformats.org/officeDocument/2006/relationships/hyperlink" Target="mailto:leonardo.gonzalez@essmar.gov.co" TargetMode="External"/><Relationship Id="rId48" Type="http://schemas.openxmlformats.org/officeDocument/2006/relationships/hyperlink" Target="mailto:marco.toledo@essmar.gov.co" TargetMode="External"/><Relationship Id="rId64" Type="http://schemas.openxmlformats.org/officeDocument/2006/relationships/hyperlink" Target="mailto:natalia.fernandez@essmar.gov.co" TargetMode="External"/><Relationship Id="rId69" Type="http://schemas.openxmlformats.org/officeDocument/2006/relationships/hyperlink" Target="mailto:wilmer.ponce@essmar.gov.co" TargetMode="External"/><Relationship Id="rId80" Type="http://schemas.openxmlformats.org/officeDocument/2006/relationships/hyperlink" Target="mailto:yasmin.contreras@essmar.gov.co" TargetMode="External"/><Relationship Id="rId85" Type="http://schemas.openxmlformats.org/officeDocument/2006/relationships/hyperlink" Target="mailto:yeinys.solano@essmar.gov.co" TargetMode="External"/><Relationship Id="rId3" Type="http://schemas.openxmlformats.org/officeDocument/2006/relationships/hyperlink" Target="mailto:leonardo.gonzalez@essmar.gov.co" TargetMode="External"/><Relationship Id="rId12" Type="http://schemas.openxmlformats.org/officeDocument/2006/relationships/hyperlink" Target="mailto:cristain.silva@essmar.gov.co" TargetMode="External"/><Relationship Id="rId17" Type="http://schemas.openxmlformats.org/officeDocument/2006/relationships/hyperlink" Target="mailto:andres.maya@essmar.gov.co" TargetMode="External"/><Relationship Id="rId25" Type="http://schemas.openxmlformats.org/officeDocument/2006/relationships/hyperlink" Target="mailto:german.iguaran@essmar.gov.co" TargetMode="External"/><Relationship Id="rId33" Type="http://schemas.openxmlformats.org/officeDocument/2006/relationships/hyperlink" Target="mailto:marco.toledo@essmar.gov.co" TargetMode="External"/><Relationship Id="rId38" Type="http://schemas.openxmlformats.org/officeDocument/2006/relationships/hyperlink" Target="mailto:marco.toledo@essmar.gov.co" TargetMode="External"/><Relationship Id="rId46" Type="http://schemas.openxmlformats.org/officeDocument/2006/relationships/hyperlink" Target="mailto:leonardo.gonzalez@essmar.gov.co" TargetMode="External"/><Relationship Id="rId59" Type="http://schemas.openxmlformats.org/officeDocument/2006/relationships/hyperlink" Target="mailto:natalia.fernandez@essmar.gov.co" TargetMode="External"/><Relationship Id="rId67" Type="http://schemas.openxmlformats.org/officeDocument/2006/relationships/hyperlink" Target="mailto:leonardo.gonzalez@essmar.gov.co" TargetMode="External"/><Relationship Id="rId20" Type="http://schemas.openxmlformats.org/officeDocument/2006/relationships/hyperlink" Target="mailto:wilmer.ponce@essmar.gov.co" TargetMode="External"/><Relationship Id="rId41" Type="http://schemas.openxmlformats.org/officeDocument/2006/relationships/hyperlink" Target="mailto:leonardo.gonzalez@essmar.gov.co" TargetMode="External"/><Relationship Id="rId54" Type="http://schemas.openxmlformats.org/officeDocument/2006/relationships/hyperlink" Target="mailto:leonardo.gonzalez@essmar.gov.co" TargetMode="External"/><Relationship Id="rId62" Type="http://schemas.openxmlformats.org/officeDocument/2006/relationships/hyperlink" Target="mailto:natalia.fernandez@essmar.gov.co" TargetMode="External"/><Relationship Id="rId70" Type="http://schemas.openxmlformats.org/officeDocument/2006/relationships/hyperlink" Target="mailto:wilmer.ponce@essmar.gov.co" TargetMode="External"/><Relationship Id="rId75" Type="http://schemas.openxmlformats.org/officeDocument/2006/relationships/hyperlink" Target="mailto:leonardo.gonzalez@essmar.gov.co" TargetMode="External"/><Relationship Id="rId83" Type="http://schemas.openxmlformats.org/officeDocument/2006/relationships/hyperlink" Target="mailto:yeinys.solano@essmar.gov.co" TargetMode="External"/><Relationship Id="rId88" Type="http://schemas.openxmlformats.org/officeDocument/2006/relationships/hyperlink" Target="mailto:yeinys.solano@essmar.gov.co" TargetMode="External"/><Relationship Id="rId91" Type="http://schemas.openxmlformats.org/officeDocument/2006/relationships/hyperlink" Target="mailto:yeinys.solano@essmar.gov.co" TargetMode="External"/><Relationship Id="rId96" Type="http://schemas.openxmlformats.org/officeDocument/2006/relationships/hyperlink" Target="mailto:yeinys.solano@essmar.gov.co" TargetMode="External"/><Relationship Id="rId1" Type="http://schemas.openxmlformats.org/officeDocument/2006/relationships/hyperlink" Target="mailto:gerencia@essmar.gov.co" TargetMode="External"/><Relationship Id="rId6" Type="http://schemas.openxmlformats.org/officeDocument/2006/relationships/hyperlink" Target="mailto:natalia.fernandez@essmar.gov.co" TargetMode="External"/><Relationship Id="rId15" Type="http://schemas.openxmlformats.org/officeDocument/2006/relationships/hyperlink" Target="mailto:marco.toledo@essmar.gov.co" TargetMode="External"/><Relationship Id="rId23" Type="http://schemas.openxmlformats.org/officeDocument/2006/relationships/hyperlink" Target="mailto:german.iguaran@essmar.gov.co" TargetMode="External"/><Relationship Id="rId28" Type="http://schemas.openxmlformats.org/officeDocument/2006/relationships/hyperlink" Target="mailto:german.iguaran@essmar.gov.co" TargetMode="External"/><Relationship Id="rId36" Type="http://schemas.openxmlformats.org/officeDocument/2006/relationships/hyperlink" Target="mailto:marco.toledo@essmar.gov.co" TargetMode="External"/><Relationship Id="rId49" Type="http://schemas.openxmlformats.org/officeDocument/2006/relationships/hyperlink" Target="mailto:leonardo.gonzalez@essmar.gov.co" TargetMode="External"/><Relationship Id="rId57" Type="http://schemas.openxmlformats.org/officeDocument/2006/relationships/hyperlink" Target="mailto:natalia.fernandez@essmar.gov.co" TargetMode="External"/><Relationship Id="rId10" Type="http://schemas.openxmlformats.org/officeDocument/2006/relationships/hyperlink" Target="mailto:diela.garces@essmar.gov.co" TargetMode="External"/><Relationship Id="rId31" Type="http://schemas.openxmlformats.org/officeDocument/2006/relationships/hyperlink" Target="mailto:alvaro.guette@essmar.gov.co" TargetMode="External"/><Relationship Id="rId44" Type="http://schemas.openxmlformats.org/officeDocument/2006/relationships/hyperlink" Target="mailto:leonardo.gonzalez@essmar.gov.co" TargetMode="External"/><Relationship Id="rId52" Type="http://schemas.openxmlformats.org/officeDocument/2006/relationships/hyperlink" Target="mailto:leonardo.gonzalez@essmar.gov.co" TargetMode="External"/><Relationship Id="rId60" Type="http://schemas.openxmlformats.org/officeDocument/2006/relationships/hyperlink" Target="mailto:natalia.fernandez@essmar.gov.co" TargetMode="External"/><Relationship Id="rId65" Type="http://schemas.openxmlformats.org/officeDocument/2006/relationships/hyperlink" Target="mailto:natalia.fernandez@essmar.gov.co" TargetMode="External"/><Relationship Id="rId73" Type="http://schemas.openxmlformats.org/officeDocument/2006/relationships/hyperlink" Target="mailto:leonardo.gonzalez@essmar.gov.co" TargetMode="External"/><Relationship Id="rId78" Type="http://schemas.openxmlformats.org/officeDocument/2006/relationships/hyperlink" Target="mailto:yasmin.contreras@essmar.gov.co" TargetMode="External"/><Relationship Id="rId81" Type="http://schemas.openxmlformats.org/officeDocument/2006/relationships/hyperlink" Target="mailto:yasmin.contreras@essmar.gov.co" TargetMode="External"/><Relationship Id="rId86" Type="http://schemas.openxmlformats.org/officeDocument/2006/relationships/hyperlink" Target="mailto:yeinys.solano@essmar.gov.co" TargetMode="External"/><Relationship Id="rId94" Type="http://schemas.openxmlformats.org/officeDocument/2006/relationships/hyperlink" Target="mailto:yeinys.solano@essmar.gov.co" TargetMode="External"/><Relationship Id="rId4" Type="http://schemas.openxmlformats.org/officeDocument/2006/relationships/hyperlink" Target="mailto:natalia.fernandez@essmar.gov.co" TargetMode="External"/><Relationship Id="rId9" Type="http://schemas.openxmlformats.org/officeDocument/2006/relationships/hyperlink" Target="mailto:leonardo.gonzalez@essmar.gov.co" TargetMode="External"/><Relationship Id="rId13" Type="http://schemas.openxmlformats.org/officeDocument/2006/relationships/hyperlink" Target="mailto:cristain.silva@essmar.gov.co" TargetMode="External"/><Relationship Id="rId18" Type="http://schemas.openxmlformats.org/officeDocument/2006/relationships/hyperlink" Target="mailto:andres.maya@essmar.gov.co" TargetMode="External"/><Relationship Id="rId39" Type="http://schemas.openxmlformats.org/officeDocument/2006/relationships/hyperlink" Target="mailto:marco.toledo@essmar.gov.co" TargetMode="External"/><Relationship Id="rId34" Type="http://schemas.openxmlformats.org/officeDocument/2006/relationships/hyperlink" Target="mailto:marco.toledo@essmar.gov.co" TargetMode="External"/><Relationship Id="rId50" Type="http://schemas.openxmlformats.org/officeDocument/2006/relationships/hyperlink" Target="mailto:leonardo.gonzalez@essmar.gov.co" TargetMode="External"/><Relationship Id="rId55" Type="http://schemas.openxmlformats.org/officeDocument/2006/relationships/hyperlink" Target="mailto:leonardo.gonzalez@essmar.gov.co" TargetMode="External"/><Relationship Id="rId76" Type="http://schemas.openxmlformats.org/officeDocument/2006/relationships/hyperlink" Target="mailto:leonardo.gonzalez@essmar.gov.co" TargetMode="External"/><Relationship Id="rId97" Type="http://schemas.openxmlformats.org/officeDocument/2006/relationships/hyperlink" Target="mailto:yeinys.solano@essmar.gov.co" TargetMode="External"/><Relationship Id="rId7" Type="http://schemas.openxmlformats.org/officeDocument/2006/relationships/hyperlink" Target="mailto:gerencia@essmar.gov.co" TargetMode="External"/><Relationship Id="rId71" Type="http://schemas.openxmlformats.org/officeDocument/2006/relationships/hyperlink" Target="mailto:leonardo.gonzalez@essmar.gov.co" TargetMode="External"/><Relationship Id="rId92" Type="http://schemas.openxmlformats.org/officeDocument/2006/relationships/hyperlink" Target="mailto:yeinys.solano@essmar.gov.co" TargetMode="External"/><Relationship Id="rId2" Type="http://schemas.openxmlformats.org/officeDocument/2006/relationships/hyperlink" Target="mailto:leonardo.gonzalez@essmar.gov.co" TargetMode="External"/><Relationship Id="rId29" Type="http://schemas.openxmlformats.org/officeDocument/2006/relationships/hyperlink" Target="mailto:german.iguaran@essmar.gov.co" TargetMode="External"/><Relationship Id="rId24" Type="http://schemas.openxmlformats.org/officeDocument/2006/relationships/hyperlink" Target="mailto:german.iguaran@essmar.gov.co" TargetMode="External"/><Relationship Id="rId40" Type="http://schemas.openxmlformats.org/officeDocument/2006/relationships/hyperlink" Target="mailto:marco.toledo@essmar.gov.co" TargetMode="External"/><Relationship Id="rId45" Type="http://schemas.openxmlformats.org/officeDocument/2006/relationships/hyperlink" Target="mailto:leonardo.gonzalez@essmar.gov.co" TargetMode="External"/><Relationship Id="rId66" Type="http://schemas.openxmlformats.org/officeDocument/2006/relationships/hyperlink" Target="mailto:natalia.fernandez@essmar.gov.co" TargetMode="External"/><Relationship Id="rId87" Type="http://schemas.openxmlformats.org/officeDocument/2006/relationships/hyperlink" Target="mailto:yeinys.solano@essmar.gov.co" TargetMode="External"/><Relationship Id="rId61" Type="http://schemas.openxmlformats.org/officeDocument/2006/relationships/hyperlink" Target="mailto:natalia.fernandez@essmar.gov.co" TargetMode="External"/><Relationship Id="rId82" Type="http://schemas.openxmlformats.org/officeDocument/2006/relationships/hyperlink" Target="mailto:yasmin.contreras@essmar.gov.co" TargetMode="External"/><Relationship Id="rId19" Type="http://schemas.openxmlformats.org/officeDocument/2006/relationships/hyperlink" Target="mailto:wilmer.ponce@essmar.gov.co" TargetMode="External"/><Relationship Id="rId14" Type="http://schemas.openxmlformats.org/officeDocument/2006/relationships/hyperlink" Target="mailto:leonardo.gonzalez@essmar.gov.co" TargetMode="External"/><Relationship Id="rId30" Type="http://schemas.openxmlformats.org/officeDocument/2006/relationships/hyperlink" Target="mailto:alvaro.guette@essmar.gov.co" TargetMode="External"/><Relationship Id="rId35" Type="http://schemas.openxmlformats.org/officeDocument/2006/relationships/hyperlink" Target="mailto:marco.toledo@essmar.gov.co" TargetMode="External"/><Relationship Id="rId56" Type="http://schemas.openxmlformats.org/officeDocument/2006/relationships/hyperlink" Target="mailto:natalia.fernandez@essmar.gov.co" TargetMode="External"/><Relationship Id="rId77" Type="http://schemas.openxmlformats.org/officeDocument/2006/relationships/hyperlink" Target="mailto:leonardo.gonzalez@essmar.gov.co" TargetMode="External"/><Relationship Id="rId8" Type="http://schemas.openxmlformats.org/officeDocument/2006/relationships/hyperlink" Target="mailto:gerencia@essmar.gov.co" TargetMode="External"/><Relationship Id="rId51" Type="http://schemas.openxmlformats.org/officeDocument/2006/relationships/hyperlink" Target="mailto:leonardo.gonzalez@essmar.gov.co" TargetMode="External"/><Relationship Id="rId72" Type="http://schemas.openxmlformats.org/officeDocument/2006/relationships/hyperlink" Target="mailto:leonardo.gonzalez@essmar.gov.co" TargetMode="External"/><Relationship Id="rId93" Type="http://schemas.openxmlformats.org/officeDocument/2006/relationships/hyperlink" Target="mailto:yeinys.solano@essmar.gov.co" TargetMode="External"/><Relationship Id="rId98" Type="http://schemas.openxmlformats.org/officeDocument/2006/relationships/hyperlink" Target="mailto:marco.toledo@essmar.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66"/>
  <sheetViews>
    <sheetView showGridLines="0" tabSelected="1" workbookViewId="0">
      <selection activeCell="G12" sqref="G12"/>
    </sheetView>
  </sheetViews>
  <sheetFormatPr baseColWidth="10" defaultColWidth="10.85546875" defaultRowHeight="15"/>
  <cols>
    <col min="1" max="1" width="16.140625" customWidth="1"/>
    <col min="2" max="2" width="36" customWidth="1"/>
    <col min="3" max="3" width="9.28515625" style="1" customWidth="1"/>
    <col min="4" max="4" width="11.7109375" style="1" customWidth="1"/>
    <col min="5" max="5" width="4.28515625" style="118" customWidth="1"/>
    <col min="6" max="6" width="9.7109375" style="1" customWidth="1"/>
    <col min="7" max="7" width="7.28515625" style="1" customWidth="1"/>
    <col min="8" max="8" width="18.28515625" style="1" customWidth="1"/>
    <col min="9" max="9" width="22.7109375" style="1" customWidth="1"/>
    <col min="10" max="10" width="20.85546875" style="1" customWidth="1"/>
    <col min="11" max="12" width="18.5703125" style="1" customWidth="1"/>
    <col min="13" max="13" width="16.7109375" style="1" customWidth="1"/>
    <col min="14" max="14" width="13.7109375" style="1" customWidth="1"/>
    <col min="15" max="15" width="12.7109375" style="1" customWidth="1"/>
    <col min="16" max="16" width="32.7109375" style="1" customWidth="1"/>
    <col min="17" max="17" width="20.7109375" style="1" customWidth="1"/>
    <col min="18" max="18" width="32.7109375" style="1" customWidth="1"/>
    <col min="19" max="19" width="16.5703125" style="1" customWidth="1"/>
    <col min="20" max="20" width="32.85546875" style="1" customWidth="1"/>
  </cols>
  <sheetData>
    <row r="1" spans="1:20">
      <c r="A1" s="2" t="s">
        <v>1</v>
      </c>
      <c r="B1" s="2" t="s">
        <v>2</v>
      </c>
      <c r="C1" s="3" t="s">
        <v>3</v>
      </c>
      <c r="D1" s="3" t="s">
        <v>4</v>
      </c>
      <c r="E1" s="117" t="s">
        <v>5</v>
      </c>
      <c r="F1" s="3" t="s">
        <v>6</v>
      </c>
      <c r="G1" s="3" t="s">
        <v>7</v>
      </c>
      <c r="H1" s="3" t="s">
        <v>8</v>
      </c>
      <c r="I1" s="19" t="s">
        <v>9</v>
      </c>
      <c r="J1" s="19" t="s">
        <v>10</v>
      </c>
      <c r="K1" s="3" t="s">
        <v>11</v>
      </c>
      <c r="L1" s="3" t="s">
        <v>12</v>
      </c>
      <c r="M1" s="3" t="s">
        <v>13</v>
      </c>
      <c r="N1" s="3" t="s">
        <v>14</v>
      </c>
      <c r="O1" s="3" t="s">
        <v>15</v>
      </c>
      <c r="P1" s="112" t="s">
        <v>511</v>
      </c>
      <c r="Q1" s="3" t="s">
        <v>16</v>
      </c>
      <c r="R1" s="3" t="s">
        <v>17</v>
      </c>
      <c r="S1" s="3" t="s">
        <v>18</v>
      </c>
      <c r="T1" s="3" t="s">
        <v>19</v>
      </c>
    </row>
    <row r="2" spans="1:20">
      <c r="A2" s="122" t="s">
        <v>20</v>
      </c>
      <c r="B2" s="5" t="s">
        <v>444</v>
      </c>
      <c r="C2" s="123" t="s">
        <v>22</v>
      </c>
      <c r="D2" s="123" t="s">
        <v>22</v>
      </c>
      <c r="E2" s="124">
        <v>11</v>
      </c>
      <c r="F2" s="8" t="s">
        <v>23</v>
      </c>
      <c r="G2" s="125" t="s">
        <v>535</v>
      </c>
      <c r="H2" s="8" t="s">
        <v>25</v>
      </c>
      <c r="I2" s="126">
        <v>605392830.65999997</v>
      </c>
      <c r="J2" s="126">
        <v>605392830.65999997</v>
      </c>
      <c r="K2" s="8" t="s">
        <v>26</v>
      </c>
      <c r="L2" s="8" t="s">
        <v>27</v>
      </c>
      <c r="M2" s="8" t="s">
        <v>28</v>
      </c>
      <c r="N2" s="8" t="s">
        <v>29</v>
      </c>
      <c r="O2" s="5" t="s">
        <v>30</v>
      </c>
      <c r="P2" s="127" t="s">
        <v>522</v>
      </c>
      <c r="Q2" s="4" t="s">
        <v>31</v>
      </c>
      <c r="R2" s="128" t="s">
        <v>32</v>
      </c>
      <c r="S2" s="6" t="s">
        <v>33</v>
      </c>
      <c r="T2" s="129" t="s">
        <v>33</v>
      </c>
    </row>
    <row r="3" spans="1:20">
      <c r="A3" s="122" t="s">
        <v>35</v>
      </c>
      <c r="B3" s="5" t="s">
        <v>445</v>
      </c>
      <c r="C3" s="123" t="s">
        <v>37</v>
      </c>
      <c r="D3" s="123" t="s">
        <v>37</v>
      </c>
      <c r="E3" s="124">
        <v>8</v>
      </c>
      <c r="F3" s="8" t="s">
        <v>23</v>
      </c>
      <c r="G3" s="125" t="s">
        <v>535</v>
      </c>
      <c r="H3" s="8" t="s">
        <v>25</v>
      </c>
      <c r="I3" s="126">
        <v>281366592</v>
      </c>
      <c r="J3" s="126">
        <v>281366592</v>
      </c>
      <c r="K3" s="8" t="s">
        <v>26</v>
      </c>
      <c r="L3" s="8" t="s">
        <v>27</v>
      </c>
      <c r="M3" s="8" t="s">
        <v>28</v>
      </c>
      <c r="N3" s="8" t="s">
        <v>29</v>
      </c>
      <c r="O3" s="5" t="s">
        <v>30</v>
      </c>
      <c r="P3" s="127" t="s">
        <v>522</v>
      </c>
      <c r="Q3" s="4" t="s">
        <v>31</v>
      </c>
      <c r="R3" s="128" t="s">
        <v>32</v>
      </c>
      <c r="S3" s="6" t="s">
        <v>33</v>
      </c>
      <c r="T3" s="129" t="s">
        <v>33</v>
      </c>
    </row>
    <row r="4" spans="1:20">
      <c r="A4" s="122" t="s">
        <v>525</v>
      </c>
      <c r="B4" s="5" t="s">
        <v>526</v>
      </c>
      <c r="C4" s="123" t="s">
        <v>37</v>
      </c>
      <c r="D4" s="123" t="s">
        <v>37</v>
      </c>
      <c r="E4" s="124">
        <v>1</v>
      </c>
      <c r="F4" s="8" t="s">
        <v>23</v>
      </c>
      <c r="G4" s="125" t="s">
        <v>535</v>
      </c>
      <c r="H4" s="8" t="s">
        <v>25</v>
      </c>
      <c r="I4" s="126">
        <v>771012000</v>
      </c>
      <c r="J4" s="126">
        <v>771012000</v>
      </c>
      <c r="K4" s="8" t="s">
        <v>26</v>
      </c>
      <c r="L4" s="8" t="s">
        <v>27</v>
      </c>
      <c r="M4" s="8" t="s">
        <v>28</v>
      </c>
      <c r="N4" s="8" t="s">
        <v>29</v>
      </c>
      <c r="O4" s="5" t="s">
        <v>30</v>
      </c>
      <c r="P4" s="127" t="s">
        <v>522</v>
      </c>
      <c r="Q4" s="4" t="s">
        <v>31</v>
      </c>
      <c r="R4" s="128" t="s">
        <v>32</v>
      </c>
      <c r="S4" s="6" t="s">
        <v>33</v>
      </c>
      <c r="T4" s="129" t="s">
        <v>33</v>
      </c>
    </row>
    <row r="5" spans="1:20">
      <c r="A5" s="4" t="s">
        <v>46</v>
      </c>
      <c r="B5" s="125" t="s">
        <v>450</v>
      </c>
      <c r="C5" s="7" t="s">
        <v>40</v>
      </c>
      <c r="D5" s="8" t="s">
        <v>40</v>
      </c>
      <c r="E5" s="130">
        <v>11</v>
      </c>
      <c r="F5" s="8" t="s">
        <v>23</v>
      </c>
      <c r="G5" s="127" t="s">
        <v>468</v>
      </c>
      <c r="H5" s="8" t="s">
        <v>25</v>
      </c>
      <c r="I5" s="131">
        <v>177231600</v>
      </c>
      <c r="J5" s="131">
        <v>177231600</v>
      </c>
      <c r="K5" s="8" t="s">
        <v>26</v>
      </c>
      <c r="L5" s="8" t="s">
        <v>27</v>
      </c>
      <c r="M5" s="8" t="s">
        <v>28</v>
      </c>
      <c r="N5" s="8" t="s">
        <v>29</v>
      </c>
      <c r="O5" s="8" t="s">
        <v>449</v>
      </c>
      <c r="P5" s="127" t="s">
        <v>519</v>
      </c>
      <c r="Q5" s="4" t="s">
        <v>433</v>
      </c>
      <c r="R5" s="128" t="s">
        <v>44</v>
      </c>
      <c r="S5" s="6" t="s">
        <v>33</v>
      </c>
      <c r="T5" s="129" t="s">
        <v>33</v>
      </c>
    </row>
    <row r="6" spans="1:20">
      <c r="A6" s="4" t="s">
        <v>46</v>
      </c>
      <c r="B6" s="5" t="s">
        <v>47</v>
      </c>
      <c r="C6" s="7" t="s">
        <v>40</v>
      </c>
      <c r="D6" s="8" t="s">
        <v>40</v>
      </c>
      <c r="E6" s="130">
        <v>11</v>
      </c>
      <c r="F6" s="8" t="s">
        <v>23</v>
      </c>
      <c r="G6" s="127" t="s">
        <v>468</v>
      </c>
      <c r="H6" s="8" t="s">
        <v>25</v>
      </c>
      <c r="I6" s="131">
        <v>101275200</v>
      </c>
      <c r="J6" s="131">
        <v>101275200</v>
      </c>
      <c r="K6" s="8" t="s">
        <v>26</v>
      </c>
      <c r="L6" s="8" t="s">
        <v>27</v>
      </c>
      <c r="M6" s="8" t="s">
        <v>28</v>
      </c>
      <c r="N6" s="8" t="s">
        <v>29</v>
      </c>
      <c r="O6" s="8" t="s">
        <v>449</v>
      </c>
      <c r="P6" s="127" t="s">
        <v>519</v>
      </c>
      <c r="Q6" s="4" t="s">
        <v>433</v>
      </c>
      <c r="R6" s="128" t="s">
        <v>44</v>
      </c>
      <c r="S6" s="6" t="s">
        <v>33</v>
      </c>
      <c r="T6" s="129" t="s">
        <v>33</v>
      </c>
    </row>
    <row r="7" spans="1:20">
      <c r="A7" s="4" t="s">
        <v>50</v>
      </c>
      <c r="B7" s="5" t="s">
        <v>51</v>
      </c>
      <c r="C7" s="7" t="s">
        <v>40</v>
      </c>
      <c r="D7" s="8" t="s">
        <v>40</v>
      </c>
      <c r="E7" s="130">
        <v>11</v>
      </c>
      <c r="F7" s="8" t="s">
        <v>23</v>
      </c>
      <c r="G7" s="127" t="s">
        <v>468</v>
      </c>
      <c r="H7" s="8" t="s">
        <v>25</v>
      </c>
      <c r="I7" s="131">
        <v>33758400</v>
      </c>
      <c r="J7" s="131">
        <v>33758400</v>
      </c>
      <c r="K7" s="8" t="s">
        <v>26</v>
      </c>
      <c r="L7" s="8" t="s">
        <v>27</v>
      </c>
      <c r="M7" s="8" t="s">
        <v>28</v>
      </c>
      <c r="N7" s="8" t="s">
        <v>29</v>
      </c>
      <c r="O7" s="8" t="s">
        <v>449</v>
      </c>
      <c r="P7" s="127" t="s">
        <v>519</v>
      </c>
      <c r="Q7" s="4" t="s">
        <v>433</v>
      </c>
      <c r="R7" s="128" t="s">
        <v>44</v>
      </c>
      <c r="S7" s="6" t="s">
        <v>33</v>
      </c>
      <c r="T7" s="129" t="s">
        <v>33</v>
      </c>
    </row>
    <row r="8" spans="1:20">
      <c r="A8" s="4" t="s">
        <v>53</v>
      </c>
      <c r="B8" s="5" t="s">
        <v>452</v>
      </c>
      <c r="C8" s="7" t="s">
        <v>22</v>
      </c>
      <c r="D8" s="8" t="s">
        <v>22</v>
      </c>
      <c r="E8" s="130">
        <v>12</v>
      </c>
      <c r="F8" s="8" t="s">
        <v>23</v>
      </c>
      <c r="G8" s="127" t="s">
        <v>468</v>
      </c>
      <c r="H8" s="8" t="s">
        <v>25</v>
      </c>
      <c r="I8" s="131">
        <v>59077200</v>
      </c>
      <c r="J8" s="131">
        <v>59077200</v>
      </c>
      <c r="K8" s="8" t="s">
        <v>26</v>
      </c>
      <c r="L8" s="8" t="s">
        <v>27</v>
      </c>
      <c r="M8" s="8" t="s">
        <v>28</v>
      </c>
      <c r="N8" s="8" t="s">
        <v>29</v>
      </c>
      <c r="O8" s="8" t="s">
        <v>449</v>
      </c>
      <c r="P8" s="127" t="s">
        <v>519</v>
      </c>
      <c r="Q8" s="4" t="s">
        <v>433</v>
      </c>
      <c r="R8" s="128" t="s">
        <v>44</v>
      </c>
      <c r="S8" s="6" t="s">
        <v>33</v>
      </c>
      <c r="T8" s="129" t="s">
        <v>33</v>
      </c>
    </row>
    <row r="9" spans="1:20">
      <c r="A9" s="4" t="s">
        <v>56</v>
      </c>
      <c r="B9" s="5" t="s">
        <v>451</v>
      </c>
      <c r="C9" s="17" t="s">
        <v>22</v>
      </c>
      <c r="D9" s="17" t="s">
        <v>22</v>
      </c>
      <c r="E9" s="132">
        <v>12</v>
      </c>
      <c r="F9" s="8" t="s">
        <v>23</v>
      </c>
      <c r="G9" s="127" t="s">
        <v>468</v>
      </c>
      <c r="H9" s="8" t="s">
        <v>25</v>
      </c>
      <c r="I9" s="133">
        <v>734141163.28999996</v>
      </c>
      <c r="J9" s="133">
        <v>734141163.28999996</v>
      </c>
      <c r="K9" s="8" t="s">
        <v>26</v>
      </c>
      <c r="L9" s="8" t="s">
        <v>27</v>
      </c>
      <c r="M9" s="8" t="s">
        <v>28</v>
      </c>
      <c r="N9" s="8" t="s">
        <v>29</v>
      </c>
      <c r="O9" s="8" t="s">
        <v>449</v>
      </c>
      <c r="P9" s="127" t="s">
        <v>519</v>
      </c>
      <c r="Q9" s="4" t="s">
        <v>433</v>
      </c>
      <c r="R9" s="128" t="s">
        <v>44</v>
      </c>
      <c r="S9" s="6" t="s">
        <v>33</v>
      </c>
      <c r="T9" s="129" t="s">
        <v>33</v>
      </c>
    </row>
    <row r="10" spans="1:20">
      <c r="A10" s="4" t="s">
        <v>60</v>
      </c>
      <c r="B10" s="134" t="s">
        <v>61</v>
      </c>
      <c r="C10" s="7" t="s">
        <v>22</v>
      </c>
      <c r="D10" s="127" t="s">
        <v>58</v>
      </c>
      <c r="E10" s="130">
        <v>9</v>
      </c>
      <c r="F10" s="8" t="s">
        <v>23</v>
      </c>
      <c r="G10" s="125" t="s">
        <v>535</v>
      </c>
      <c r="H10" s="8" t="s">
        <v>25</v>
      </c>
      <c r="I10" s="133">
        <v>707674736.08000004</v>
      </c>
      <c r="J10" s="133">
        <v>707674736.08000004</v>
      </c>
      <c r="K10" s="8" t="s">
        <v>26</v>
      </c>
      <c r="L10" s="8" t="s">
        <v>27</v>
      </c>
      <c r="M10" s="8" t="s">
        <v>28</v>
      </c>
      <c r="N10" s="8" t="s">
        <v>29</v>
      </c>
      <c r="O10" s="8" t="s">
        <v>63</v>
      </c>
      <c r="P10" s="127" t="s">
        <v>524</v>
      </c>
      <c r="Q10" s="135" t="s">
        <v>466</v>
      </c>
      <c r="R10" s="4" t="s">
        <v>65</v>
      </c>
      <c r="S10" s="6" t="s">
        <v>33</v>
      </c>
      <c r="T10" s="129" t="s">
        <v>33</v>
      </c>
    </row>
    <row r="11" spans="1:20">
      <c r="A11" s="4" t="s">
        <v>68</v>
      </c>
      <c r="B11" s="5" t="s">
        <v>69</v>
      </c>
      <c r="C11" s="136" t="s">
        <v>22</v>
      </c>
      <c r="D11" s="127" t="s">
        <v>58</v>
      </c>
      <c r="E11" s="130">
        <v>9</v>
      </c>
      <c r="F11" s="8" t="s">
        <v>23</v>
      </c>
      <c r="G11" s="125" t="s">
        <v>535</v>
      </c>
      <c r="H11" s="8" t="s">
        <v>25</v>
      </c>
      <c r="I11" s="133">
        <v>522835504.97000003</v>
      </c>
      <c r="J11" s="133">
        <v>522835504.97000003</v>
      </c>
      <c r="K11" s="8" t="s">
        <v>26</v>
      </c>
      <c r="L11" s="8" t="s">
        <v>27</v>
      </c>
      <c r="M11" s="8" t="s">
        <v>28</v>
      </c>
      <c r="N11" s="8" t="s">
        <v>29</v>
      </c>
      <c r="O11" s="8" t="s">
        <v>63</v>
      </c>
      <c r="P11" s="127" t="s">
        <v>524</v>
      </c>
      <c r="Q11" s="135" t="s">
        <v>466</v>
      </c>
      <c r="R11" s="4" t="s">
        <v>65</v>
      </c>
      <c r="S11" s="6" t="s">
        <v>33</v>
      </c>
      <c r="T11" s="129" t="s">
        <v>33</v>
      </c>
    </row>
    <row r="12" spans="1:20">
      <c r="A12" s="4" t="s">
        <v>68</v>
      </c>
      <c r="B12" s="125" t="s">
        <v>467</v>
      </c>
      <c r="C12" s="7" t="s">
        <v>22</v>
      </c>
      <c r="D12" s="127" t="s">
        <v>58</v>
      </c>
      <c r="E12" s="130">
        <v>9</v>
      </c>
      <c r="F12" s="8" t="s">
        <v>23</v>
      </c>
      <c r="G12" s="125" t="s">
        <v>535</v>
      </c>
      <c r="H12" s="8" t="s">
        <v>25</v>
      </c>
      <c r="I12" s="133">
        <v>129802436.34999999</v>
      </c>
      <c r="J12" s="133">
        <v>129802436.34999999</v>
      </c>
      <c r="K12" s="8" t="s">
        <v>26</v>
      </c>
      <c r="L12" s="8" t="s">
        <v>27</v>
      </c>
      <c r="M12" s="8" t="s">
        <v>28</v>
      </c>
      <c r="N12" s="8" t="s">
        <v>29</v>
      </c>
      <c r="O12" s="8" t="s">
        <v>63</v>
      </c>
      <c r="P12" s="127" t="s">
        <v>524</v>
      </c>
      <c r="Q12" s="135" t="s">
        <v>466</v>
      </c>
      <c r="R12" s="4" t="s">
        <v>65</v>
      </c>
      <c r="S12" s="6" t="s">
        <v>33</v>
      </c>
      <c r="T12" s="129" t="s">
        <v>33</v>
      </c>
    </row>
    <row r="13" spans="1:20">
      <c r="A13" s="4" t="s">
        <v>72</v>
      </c>
      <c r="B13" s="5" t="s">
        <v>73</v>
      </c>
      <c r="C13" s="7" t="s">
        <v>22</v>
      </c>
      <c r="D13" s="8" t="s">
        <v>22</v>
      </c>
      <c r="E13" s="130">
        <v>11</v>
      </c>
      <c r="F13" s="8" t="s">
        <v>23</v>
      </c>
      <c r="G13" s="127" t="s">
        <v>468</v>
      </c>
      <c r="H13" s="8" t="s">
        <v>25</v>
      </c>
      <c r="I13" s="133">
        <v>32327647.449999999</v>
      </c>
      <c r="J13" s="133">
        <v>32327647.449999999</v>
      </c>
      <c r="K13" s="8" t="s">
        <v>26</v>
      </c>
      <c r="L13" s="8" t="s">
        <v>27</v>
      </c>
      <c r="M13" s="8" t="s">
        <v>28</v>
      </c>
      <c r="N13" s="8" t="s">
        <v>29</v>
      </c>
      <c r="O13" s="8" t="s">
        <v>63</v>
      </c>
      <c r="P13" s="127" t="s">
        <v>524</v>
      </c>
      <c r="Q13" s="135" t="s">
        <v>466</v>
      </c>
      <c r="R13" s="4" t="s">
        <v>65</v>
      </c>
      <c r="S13" s="6" t="s">
        <v>33</v>
      </c>
      <c r="T13" s="129" t="s">
        <v>33</v>
      </c>
    </row>
    <row r="14" spans="1:20">
      <c r="A14" s="135" t="s">
        <v>470</v>
      </c>
      <c r="B14" s="125" t="s">
        <v>469</v>
      </c>
      <c r="C14" s="7" t="s">
        <v>22</v>
      </c>
      <c r="D14" s="17" t="s">
        <v>22</v>
      </c>
      <c r="E14" s="132">
        <v>11</v>
      </c>
      <c r="F14" s="17" t="s">
        <v>23</v>
      </c>
      <c r="G14" s="127" t="s">
        <v>468</v>
      </c>
      <c r="H14" s="8" t="s">
        <v>25</v>
      </c>
      <c r="I14" s="137">
        <v>128007580.59</v>
      </c>
      <c r="J14" s="137">
        <v>128007580.59</v>
      </c>
      <c r="K14" s="8" t="s">
        <v>26</v>
      </c>
      <c r="L14" s="8" t="s">
        <v>27</v>
      </c>
      <c r="M14" s="8" t="s">
        <v>28</v>
      </c>
      <c r="N14" s="8" t="s">
        <v>29</v>
      </c>
      <c r="O14" s="7" t="s">
        <v>63</v>
      </c>
      <c r="P14" s="127" t="s">
        <v>524</v>
      </c>
      <c r="Q14" s="135" t="s">
        <v>466</v>
      </c>
      <c r="R14" s="4" t="s">
        <v>65</v>
      </c>
      <c r="S14" s="6" t="s">
        <v>33</v>
      </c>
      <c r="T14" s="129" t="s">
        <v>33</v>
      </c>
    </row>
    <row r="15" spans="1:20">
      <c r="A15" s="4" t="s">
        <v>78</v>
      </c>
      <c r="B15" s="5" t="s">
        <v>505</v>
      </c>
      <c r="C15" s="7" t="s">
        <v>22</v>
      </c>
      <c r="D15" s="8" t="s">
        <v>22</v>
      </c>
      <c r="E15" s="130">
        <v>11</v>
      </c>
      <c r="F15" s="8" t="s">
        <v>23</v>
      </c>
      <c r="G15" s="125" t="s">
        <v>535</v>
      </c>
      <c r="H15" s="8" t="s">
        <v>25</v>
      </c>
      <c r="I15" s="133">
        <v>44232300</v>
      </c>
      <c r="J15" s="133">
        <v>44232300</v>
      </c>
      <c r="K15" s="8" t="s">
        <v>26</v>
      </c>
      <c r="L15" s="8" t="s">
        <v>27</v>
      </c>
      <c r="M15" s="8" t="s">
        <v>28</v>
      </c>
      <c r="N15" s="8" t="s">
        <v>29</v>
      </c>
      <c r="O15" s="8" t="s">
        <v>374</v>
      </c>
      <c r="P15" s="127" t="s">
        <v>523</v>
      </c>
      <c r="Q15" s="8">
        <v>3016287818</v>
      </c>
      <c r="R15" s="138" t="s">
        <v>375</v>
      </c>
      <c r="S15" s="6" t="s">
        <v>33</v>
      </c>
      <c r="T15" s="129" t="s">
        <v>33</v>
      </c>
    </row>
    <row r="16" spans="1:20">
      <c r="A16" s="139" t="s">
        <v>474</v>
      </c>
      <c r="B16" s="125" t="s">
        <v>465</v>
      </c>
      <c r="C16" s="7" t="s">
        <v>40</v>
      </c>
      <c r="D16" s="8" t="s">
        <v>40</v>
      </c>
      <c r="E16" s="130">
        <v>11</v>
      </c>
      <c r="F16" s="8" t="s">
        <v>23</v>
      </c>
      <c r="G16" s="127" t="s">
        <v>468</v>
      </c>
      <c r="H16" s="8" t="s">
        <v>25</v>
      </c>
      <c r="I16" s="126">
        <v>450820515.68215197</v>
      </c>
      <c r="J16" s="126">
        <v>450820515.68215197</v>
      </c>
      <c r="K16" s="8" t="s">
        <v>26</v>
      </c>
      <c r="L16" s="8" t="s">
        <v>27</v>
      </c>
      <c r="M16" s="8" t="s">
        <v>28</v>
      </c>
      <c r="N16" s="8" t="s">
        <v>29</v>
      </c>
      <c r="O16" s="127" t="s">
        <v>80</v>
      </c>
      <c r="P16" s="127" t="s">
        <v>517</v>
      </c>
      <c r="Q16" s="135" t="s">
        <v>463</v>
      </c>
      <c r="R16" s="128" t="s">
        <v>464</v>
      </c>
      <c r="S16" s="6" t="s">
        <v>33</v>
      </c>
      <c r="T16" s="129" t="s">
        <v>33</v>
      </c>
    </row>
    <row r="17" spans="1:20">
      <c r="A17" s="139" t="s">
        <v>475</v>
      </c>
      <c r="B17" s="125" t="s">
        <v>462</v>
      </c>
      <c r="C17" s="7" t="s">
        <v>40</v>
      </c>
      <c r="D17" s="8" t="s">
        <v>40</v>
      </c>
      <c r="E17" s="130">
        <v>11</v>
      </c>
      <c r="F17" s="8" t="s">
        <v>23</v>
      </c>
      <c r="G17" s="127" t="s">
        <v>468</v>
      </c>
      <c r="H17" s="8" t="s">
        <v>25</v>
      </c>
      <c r="I17" s="126">
        <v>311245487.78746498</v>
      </c>
      <c r="J17" s="126">
        <v>311245487.78746498</v>
      </c>
      <c r="K17" s="8" t="s">
        <v>26</v>
      </c>
      <c r="L17" s="8" t="s">
        <v>27</v>
      </c>
      <c r="M17" s="8" t="s">
        <v>28</v>
      </c>
      <c r="N17" s="8" t="s">
        <v>29</v>
      </c>
      <c r="O17" s="127" t="s">
        <v>80</v>
      </c>
      <c r="P17" s="127" t="s">
        <v>517</v>
      </c>
      <c r="Q17" s="135" t="s">
        <v>463</v>
      </c>
      <c r="R17" s="128" t="s">
        <v>464</v>
      </c>
      <c r="S17" s="6" t="s">
        <v>33</v>
      </c>
      <c r="T17" s="129" t="s">
        <v>33</v>
      </c>
    </row>
    <row r="18" spans="1:20">
      <c r="A18" s="4" t="s">
        <v>437</v>
      </c>
      <c r="B18" s="5" t="s">
        <v>92</v>
      </c>
      <c r="C18" s="7" t="s">
        <v>22</v>
      </c>
      <c r="D18" s="8" t="s">
        <v>22</v>
      </c>
      <c r="E18" s="130">
        <v>12</v>
      </c>
      <c r="F18" s="8" t="s">
        <v>23</v>
      </c>
      <c r="G18" s="127" t="s">
        <v>468</v>
      </c>
      <c r="H18" s="8" t="s">
        <v>25</v>
      </c>
      <c r="I18" s="133">
        <v>100002168</v>
      </c>
      <c r="J18" s="133">
        <v>100002168</v>
      </c>
      <c r="K18" s="8" t="s">
        <v>26</v>
      </c>
      <c r="L18" s="8" t="s">
        <v>27</v>
      </c>
      <c r="M18" s="8" t="s">
        <v>28</v>
      </c>
      <c r="N18" s="8" t="s">
        <v>29</v>
      </c>
      <c r="O18" s="8" t="s">
        <v>93</v>
      </c>
      <c r="P18" s="127" t="s">
        <v>515</v>
      </c>
      <c r="Q18" s="1">
        <v>3015259809</v>
      </c>
      <c r="R18" s="138" t="s">
        <v>94</v>
      </c>
      <c r="S18" s="6" t="s">
        <v>33</v>
      </c>
      <c r="T18" s="129" t="s">
        <v>33</v>
      </c>
    </row>
    <row r="19" spans="1:20">
      <c r="A19" s="4" t="s">
        <v>46</v>
      </c>
      <c r="B19" s="5" t="s">
        <v>99</v>
      </c>
      <c r="C19" s="7" t="s">
        <v>22</v>
      </c>
      <c r="D19" s="8" t="s">
        <v>22</v>
      </c>
      <c r="E19" s="130">
        <v>12</v>
      </c>
      <c r="F19" s="8" t="s">
        <v>23</v>
      </c>
      <c r="G19" s="127" t="s">
        <v>468</v>
      </c>
      <c r="H19" s="8" t="s">
        <v>25</v>
      </c>
      <c r="I19" s="133">
        <v>100002168</v>
      </c>
      <c r="J19" s="133">
        <v>100002168</v>
      </c>
      <c r="K19" s="8" t="s">
        <v>26</v>
      </c>
      <c r="L19" s="8" t="s">
        <v>27</v>
      </c>
      <c r="M19" s="8" t="s">
        <v>28</v>
      </c>
      <c r="N19" s="8" t="s">
        <v>29</v>
      </c>
      <c r="O19" s="8" t="s">
        <v>93</v>
      </c>
      <c r="P19" s="127" t="s">
        <v>515</v>
      </c>
      <c r="Q19" s="1">
        <v>3015259809</v>
      </c>
      <c r="R19" s="138" t="s">
        <v>94</v>
      </c>
      <c r="S19" s="6" t="s">
        <v>33</v>
      </c>
      <c r="T19" s="129" t="s">
        <v>33</v>
      </c>
    </row>
    <row r="20" spans="1:20">
      <c r="A20" s="4" t="s">
        <v>46</v>
      </c>
      <c r="B20" s="5" t="s">
        <v>534</v>
      </c>
      <c r="C20" s="7" t="s">
        <v>22</v>
      </c>
      <c r="D20" s="8" t="s">
        <v>22</v>
      </c>
      <c r="E20" s="130">
        <v>12</v>
      </c>
      <c r="F20" s="8" t="s">
        <v>23</v>
      </c>
      <c r="G20" s="127" t="s">
        <v>468</v>
      </c>
      <c r="H20" s="8" t="s">
        <v>25</v>
      </c>
      <c r="I20" s="133">
        <v>100002168</v>
      </c>
      <c r="J20" s="133">
        <v>100002168</v>
      </c>
      <c r="K20" s="8" t="s">
        <v>26</v>
      </c>
      <c r="L20" s="8" t="s">
        <v>27</v>
      </c>
      <c r="M20" s="8" t="s">
        <v>28</v>
      </c>
      <c r="N20" s="8" t="s">
        <v>29</v>
      </c>
      <c r="O20" s="8" t="s">
        <v>93</v>
      </c>
      <c r="P20" s="127" t="s">
        <v>515</v>
      </c>
      <c r="Q20" s="1">
        <v>3015259809</v>
      </c>
      <c r="R20" s="138" t="s">
        <v>94</v>
      </c>
      <c r="S20" s="6" t="s">
        <v>33</v>
      </c>
      <c r="T20" s="129" t="s">
        <v>33</v>
      </c>
    </row>
    <row r="21" spans="1:20">
      <c r="A21" s="4" t="s">
        <v>46</v>
      </c>
      <c r="B21" s="5" t="s">
        <v>100</v>
      </c>
      <c r="C21" s="7" t="s">
        <v>22</v>
      </c>
      <c r="D21" s="8" t="s">
        <v>22</v>
      </c>
      <c r="E21" s="130">
        <v>12</v>
      </c>
      <c r="F21" s="8" t="s">
        <v>23</v>
      </c>
      <c r="G21" s="127" t="s">
        <v>468</v>
      </c>
      <c r="H21" s="8" t="s">
        <v>25</v>
      </c>
      <c r="I21" s="133">
        <v>100002168</v>
      </c>
      <c r="J21" s="133">
        <v>100002168</v>
      </c>
      <c r="K21" s="8" t="s">
        <v>26</v>
      </c>
      <c r="L21" s="8" t="s">
        <v>27</v>
      </c>
      <c r="M21" s="8" t="s">
        <v>28</v>
      </c>
      <c r="N21" s="8" t="s">
        <v>29</v>
      </c>
      <c r="O21" s="8" t="s">
        <v>93</v>
      </c>
      <c r="P21" s="127" t="s">
        <v>515</v>
      </c>
      <c r="Q21" s="1">
        <v>3015259809</v>
      </c>
      <c r="R21" s="138" t="s">
        <v>94</v>
      </c>
      <c r="S21" s="6" t="s">
        <v>33</v>
      </c>
      <c r="T21" s="129" t="s">
        <v>33</v>
      </c>
    </row>
    <row r="22" spans="1:20">
      <c r="A22" s="4" t="s">
        <v>102</v>
      </c>
      <c r="B22" s="5" t="s">
        <v>103</v>
      </c>
      <c r="C22" s="7" t="s">
        <v>22</v>
      </c>
      <c r="D22" s="8" t="s">
        <v>22</v>
      </c>
      <c r="E22" s="130">
        <v>12</v>
      </c>
      <c r="F22" s="8" t="s">
        <v>23</v>
      </c>
      <c r="G22" s="127" t="s">
        <v>468</v>
      </c>
      <c r="H22" s="8" t="s">
        <v>25</v>
      </c>
      <c r="I22" s="126">
        <v>4885200000</v>
      </c>
      <c r="J22" s="126">
        <v>4885200000</v>
      </c>
      <c r="K22" s="8" t="s">
        <v>26</v>
      </c>
      <c r="L22" s="8" t="s">
        <v>27</v>
      </c>
      <c r="M22" s="8" t="s">
        <v>28</v>
      </c>
      <c r="N22" s="8" t="s">
        <v>29</v>
      </c>
      <c r="O22" s="8" t="s">
        <v>105</v>
      </c>
      <c r="P22" s="127" t="s">
        <v>514</v>
      </c>
      <c r="Q22" s="8">
        <v>3013144971</v>
      </c>
      <c r="R22" s="138" t="s">
        <v>106</v>
      </c>
      <c r="S22" s="6" t="s">
        <v>33</v>
      </c>
      <c r="T22" s="129" t="s">
        <v>33</v>
      </c>
    </row>
    <row r="23" spans="1:20">
      <c r="A23" s="4" t="s">
        <v>108</v>
      </c>
      <c r="B23" s="5" t="s">
        <v>109</v>
      </c>
      <c r="C23" s="17" t="s">
        <v>58</v>
      </c>
      <c r="D23" s="17" t="s">
        <v>58</v>
      </c>
      <c r="E23" s="132">
        <v>9</v>
      </c>
      <c r="F23" s="8" t="s">
        <v>23</v>
      </c>
      <c r="G23" s="125" t="s">
        <v>535</v>
      </c>
      <c r="H23" s="8" t="s">
        <v>25</v>
      </c>
      <c r="I23" s="126">
        <v>472932998.942918</v>
      </c>
      <c r="J23" s="126">
        <v>472932998.942918</v>
      </c>
      <c r="K23" s="8" t="s">
        <v>26</v>
      </c>
      <c r="L23" s="8" t="s">
        <v>27</v>
      </c>
      <c r="M23" s="8" t="s">
        <v>28</v>
      </c>
      <c r="N23" s="8" t="s">
        <v>29</v>
      </c>
      <c r="O23" s="8" t="s">
        <v>105</v>
      </c>
      <c r="P23" s="127" t="s">
        <v>514</v>
      </c>
      <c r="Q23" s="8">
        <v>3013144971</v>
      </c>
      <c r="R23" s="138" t="s">
        <v>106</v>
      </c>
      <c r="S23" s="6" t="s">
        <v>33</v>
      </c>
      <c r="T23" s="129" t="s">
        <v>33</v>
      </c>
    </row>
    <row r="24" spans="1:20">
      <c r="A24" s="4" t="s">
        <v>110</v>
      </c>
      <c r="B24" s="5" t="s">
        <v>111</v>
      </c>
      <c r="C24" s="17" t="s">
        <v>112</v>
      </c>
      <c r="D24" s="17" t="s">
        <v>112</v>
      </c>
      <c r="E24" s="132">
        <v>12</v>
      </c>
      <c r="F24" s="8" t="s">
        <v>23</v>
      </c>
      <c r="G24" s="125" t="s">
        <v>535</v>
      </c>
      <c r="H24" s="8" t="s">
        <v>25</v>
      </c>
      <c r="I24" s="131">
        <v>691020000</v>
      </c>
      <c r="J24" s="131">
        <v>691020000</v>
      </c>
      <c r="K24" s="8" t="s">
        <v>26</v>
      </c>
      <c r="L24" s="8" t="s">
        <v>27</v>
      </c>
      <c r="M24" s="8" t="s">
        <v>28</v>
      </c>
      <c r="N24" s="8" t="s">
        <v>29</v>
      </c>
      <c r="O24" s="8" t="s">
        <v>105</v>
      </c>
      <c r="P24" s="127" t="s">
        <v>514</v>
      </c>
      <c r="Q24" s="8">
        <v>3013144971</v>
      </c>
      <c r="R24" s="138" t="s">
        <v>106</v>
      </c>
      <c r="S24" s="6" t="s">
        <v>33</v>
      </c>
      <c r="T24" s="129" t="s">
        <v>33</v>
      </c>
    </row>
    <row r="25" spans="1:20">
      <c r="A25" s="4" t="s">
        <v>113</v>
      </c>
      <c r="B25" s="5" t="s">
        <v>114</v>
      </c>
      <c r="C25" s="17" t="s">
        <v>22</v>
      </c>
      <c r="D25" s="17" t="s">
        <v>22</v>
      </c>
      <c r="E25" s="132">
        <v>12</v>
      </c>
      <c r="F25" s="8" t="s">
        <v>23</v>
      </c>
      <c r="G25" s="127" t="s">
        <v>468</v>
      </c>
      <c r="H25" s="8" t="s">
        <v>25</v>
      </c>
      <c r="I25" s="131">
        <v>148680000</v>
      </c>
      <c r="J25" s="131">
        <v>148680000</v>
      </c>
      <c r="K25" s="8" t="s">
        <v>26</v>
      </c>
      <c r="L25" s="8" t="s">
        <v>27</v>
      </c>
      <c r="M25" s="8" t="s">
        <v>28</v>
      </c>
      <c r="N25" s="8" t="s">
        <v>29</v>
      </c>
      <c r="O25" s="8" t="s">
        <v>105</v>
      </c>
      <c r="P25" s="127" t="s">
        <v>514</v>
      </c>
      <c r="Q25" s="8">
        <v>3013144971</v>
      </c>
      <c r="R25" s="138" t="s">
        <v>106</v>
      </c>
      <c r="S25" s="6" t="s">
        <v>33</v>
      </c>
      <c r="T25" s="129" t="s">
        <v>33</v>
      </c>
    </row>
    <row r="26" spans="1:20">
      <c r="A26" s="4" t="s">
        <v>118</v>
      </c>
      <c r="B26" s="5" t="s">
        <v>438</v>
      </c>
      <c r="C26" s="17" t="s">
        <v>22</v>
      </c>
      <c r="D26" s="17" t="s">
        <v>22</v>
      </c>
      <c r="E26" s="132">
        <v>12</v>
      </c>
      <c r="F26" s="8" t="s">
        <v>23</v>
      </c>
      <c r="G26" s="127" t="s">
        <v>468</v>
      </c>
      <c r="H26" s="8" t="s">
        <v>25</v>
      </c>
      <c r="I26" s="131">
        <v>310033854.86000001</v>
      </c>
      <c r="J26" s="131">
        <v>310033854.86000001</v>
      </c>
      <c r="K26" s="8" t="s">
        <v>26</v>
      </c>
      <c r="L26" s="8" t="s">
        <v>27</v>
      </c>
      <c r="M26" s="8" t="s">
        <v>28</v>
      </c>
      <c r="N26" s="8" t="s">
        <v>29</v>
      </c>
      <c r="O26" s="8" t="s">
        <v>105</v>
      </c>
      <c r="P26" s="127" t="s">
        <v>514</v>
      </c>
      <c r="Q26" s="8">
        <v>3013144971</v>
      </c>
      <c r="R26" s="138" t="s">
        <v>106</v>
      </c>
      <c r="S26" s="6" t="s">
        <v>33</v>
      </c>
      <c r="T26" s="129" t="s">
        <v>33</v>
      </c>
    </row>
    <row r="27" spans="1:20">
      <c r="A27" s="4" t="s">
        <v>121</v>
      </c>
      <c r="B27" s="5" t="s">
        <v>439</v>
      </c>
      <c r="C27" s="17" t="s">
        <v>40</v>
      </c>
      <c r="D27" s="17" t="s">
        <v>40</v>
      </c>
      <c r="E27" s="132">
        <v>1</v>
      </c>
      <c r="F27" s="8" t="s">
        <v>23</v>
      </c>
      <c r="G27" s="125" t="s">
        <v>535</v>
      </c>
      <c r="H27" s="8" t="s">
        <v>25</v>
      </c>
      <c r="I27" s="131">
        <v>99841410.890000001</v>
      </c>
      <c r="J27" s="131">
        <v>99841410.890000001</v>
      </c>
      <c r="K27" s="8" t="s">
        <v>26</v>
      </c>
      <c r="L27" s="8" t="s">
        <v>27</v>
      </c>
      <c r="M27" s="8" t="s">
        <v>28</v>
      </c>
      <c r="N27" s="8" t="s">
        <v>29</v>
      </c>
      <c r="O27" s="8" t="s">
        <v>105</v>
      </c>
      <c r="P27" s="127" t="s">
        <v>514</v>
      </c>
      <c r="Q27" s="8">
        <v>3013144971</v>
      </c>
      <c r="R27" s="138" t="s">
        <v>106</v>
      </c>
      <c r="S27" s="6" t="s">
        <v>33</v>
      </c>
      <c r="T27" s="129" t="s">
        <v>33</v>
      </c>
    </row>
    <row r="28" spans="1:20">
      <c r="A28" s="4" t="s">
        <v>102</v>
      </c>
      <c r="B28" s="5" t="s">
        <v>440</v>
      </c>
      <c r="C28" s="17" t="s">
        <v>40</v>
      </c>
      <c r="D28" s="17" t="s">
        <v>40</v>
      </c>
      <c r="E28" s="132">
        <v>11</v>
      </c>
      <c r="F28" s="8" t="s">
        <v>23</v>
      </c>
      <c r="G28" s="127" t="s">
        <v>468</v>
      </c>
      <c r="H28" s="8" t="s">
        <v>25</v>
      </c>
      <c r="I28" s="131">
        <v>168153955.18000001</v>
      </c>
      <c r="J28" s="131">
        <v>168153955.18000001</v>
      </c>
      <c r="K28" s="8" t="s">
        <v>26</v>
      </c>
      <c r="L28" s="8" t="s">
        <v>27</v>
      </c>
      <c r="M28" s="8" t="s">
        <v>28</v>
      </c>
      <c r="N28" s="8" t="s">
        <v>29</v>
      </c>
      <c r="O28" s="8" t="s">
        <v>105</v>
      </c>
      <c r="P28" s="127" t="s">
        <v>514</v>
      </c>
      <c r="Q28" s="8">
        <v>3013144971</v>
      </c>
      <c r="R28" s="138" t="s">
        <v>106</v>
      </c>
      <c r="S28" s="6" t="s">
        <v>33</v>
      </c>
      <c r="T28" s="129" t="s">
        <v>33</v>
      </c>
    </row>
    <row r="29" spans="1:20">
      <c r="A29" s="4" t="s">
        <v>102</v>
      </c>
      <c r="B29" s="5" t="s">
        <v>537</v>
      </c>
      <c r="C29" s="17" t="s">
        <v>22</v>
      </c>
      <c r="D29" s="17" t="s">
        <v>22</v>
      </c>
      <c r="E29" s="132">
        <v>4</v>
      </c>
      <c r="F29" s="8" t="s">
        <v>23</v>
      </c>
      <c r="G29" s="127" t="s">
        <v>468</v>
      </c>
      <c r="H29" s="8" t="s">
        <v>25</v>
      </c>
      <c r="I29" s="126">
        <v>93456000</v>
      </c>
      <c r="J29" s="126">
        <v>93456000</v>
      </c>
      <c r="K29" s="8" t="s">
        <v>26</v>
      </c>
      <c r="L29" s="8" t="s">
        <v>27</v>
      </c>
      <c r="M29" s="8" t="s">
        <v>28</v>
      </c>
      <c r="N29" s="8" t="s">
        <v>29</v>
      </c>
      <c r="O29" s="8" t="s">
        <v>105</v>
      </c>
      <c r="P29" s="127" t="s">
        <v>514</v>
      </c>
      <c r="Q29" s="8">
        <v>3013144971</v>
      </c>
      <c r="R29" s="138" t="s">
        <v>106</v>
      </c>
      <c r="S29" s="6" t="s">
        <v>33</v>
      </c>
      <c r="T29" s="129" t="s">
        <v>33</v>
      </c>
    </row>
    <row r="30" spans="1:20">
      <c r="A30" s="4" t="s">
        <v>102</v>
      </c>
      <c r="B30" s="5" t="s">
        <v>536</v>
      </c>
      <c r="C30" s="7" t="s">
        <v>22</v>
      </c>
      <c r="D30" s="7" t="s">
        <v>22</v>
      </c>
      <c r="E30" s="140">
        <v>8</v>
      </c>
      <c r="F30" s="8" t="s">
        <v>23</v>
      </c>
      <c r="G30" s="127" t="s">
        <v>468</v>
      </c>
      <c r="H30" s="8" t="s">
        <v>25</v>
      </c>
      <c r="I30" s="126">
        <v>2207615410</v>
      </c>
      <c r="J30" s="126">
        <v>2207615410</v>
      </c>
      <c r="K30" s="8" t="s">
        <v>26</v>
      </c>
      <c r="L30" s="8" t="s">
        <v>27</v>
      </c>
      <c r="M30" s="8" t="s">
        <v>28</v>
      </c>
      <c r="N30" s="8" t="s">
        <v>29</v>
      </c>
      <c r="O30" s="8" t="s">
        <v>141</v>
      </c>
      <c r="P30" s="127" t="s">
        <v>512</v>
      </c>
      <c r="Q30" s="4" t="s">
        <v>142</v>
      </c>
      <c r="R30" s="4" t="s">
        <v>143</v>
      </c>
      <c r="S30" s="6" t="s">
        <v>33</v>
      </c>
      <c r="T30" s="129" t="s">
        <v>33</v>
      </c>
    </row>
    <row r="31" spans="1:20">
      <c r="A31" s="4" t="s">
        <v>127</v>
      </c>
      <c r="B31" s="5" t="s">
        <v>128</v>
      </c>
      <c r="C31" s="17" t="s">
        <v>22</v>
      </c>
      <c r="D31" s="17" t="s">
        <v>22</v>
      </c>
      <c r="E31" s="132">
        <v>3</v>
      </c>
      <c r="F31" s="8" t="s">
        <v>23</v>
      </c>
      <c r="G31" s="127" t="s">
        <v>468</v>
      </c>
      <c r="H31" s="8" t="s">
        <v>25</v>
      </c>
      <c r="I31" s="126">
        <v>15764433.298097299</v>
      </c>
      <c r="J31" s="126">
        <v>15764433.298097299</v>
      </c>
      <c r="K31" s="8" t="s">
        <v>26</v>
      </c>
      <c r="L31" s="8" t="s">
        <v>27</v>
      </c>
      <c r="M31" s="8" t="s">
        <v>28</v>
      </c>
      <c r="N31" s="8" t="s">
        <v>29</v>
      </c>
      <c r="O31" s="8" t="s">
        <v>105</v>
      </c>
      <c r="P31" s="127" t="s">
        <v>514</v>
      </c>
      <c r="Q31" s="8">
        <v>3013144971</v>
      </c>
      <c r="R31" s="138" t="s">
        <v>106</v>
      </c>
      <c r="S31" s="6" t="s">
        <v>33</v>
      </c>
      <c r="T31" s="129" t="s">
        <v>33</v>
      </c>
    </row>
    <row r="32" spans="1:20">
      <c r="A32" s="4" t="s">
        <v>113</v>
      </c>
      <c r="B32" s="5" t="s">
        <v>510</v>
      </c>
      <c r="C32" s="141" t="s">
        <v>58</v>
      </c>
      <c r="D32" s="141" t="s">
        <v>58</v>
      </c>
      <c r="E32" s="118">
        <v>9</v>
      </c>
      <c r="F32" s="141" t="s">
        <v>23</v>
      </c>
      <c r="G32" s="127" t="s">
        <v>468</v>
      </c>
      <c r="H32" s="8" t="s">
        <v>25</v>
      </c>
      <c r="I32" s="142">
        <v>159300000</v>
      </c>
      <c r="J32" s="142">
        <v>159300000</v>
      </c>
      <c r="K32" s="8" t="s">
        <v>26</v>
      </c>
      <c r="L32" s="8" t="s">
        <v>27</v>
      </c>
      <c r="M32" s="8" t="s">
        <v>28</v>
      </c>
      <c r="N32" s="8" t="s">
        <v>29</v>
      </c>
      <c r="O32" s="8" t="s">
        <v>105</v>
      </c>
      <c r="P32" s="127" t="s">
        <v>514</v>
      </c>
      <c r="Q32" s="8">
        <v>3013144971</v>
      </c>
      <c r="R32" s="138" t="s">
        <v>106</v>
      </c>
      <c r="S32" s="6" t="s">
        <v>33</v>
      </c>
      <c r="T32" s="129" t="s">
        <v>33</v>
      </c>
    </row>
    <row r="33" spans="1:20">
      <c r="A33" s="4" t="s">
        <v>129</v>
      </c>
      <c r="B33" s="5" t="s">
        <v>404</v>
      </c>
      <c r="C33" s="17" t="s">
        <v>40</v>
      </c>
      <c r="D33" s="17" t="s">
        <v>40</v>
      </c>
      <c r="E33" s="132">
        <v>10</v>
      </c>
      <c r="F33" s="8" t="s">
        <v>23</v>
      </c>
      <c r="G33" s="127" t="s">
        <v>468</v>
      </c>
      <c r="H33" s="8" t="s">
        <v>25</v>
      </c>
      <c r="I33" s="133">
        <v>69030000</v>
      </c>
      <c r="J33" s="133">
        <v>69030000</v>
      </c>
      <c r="K33" s="8" t="s">
        <v>26</v>
      </c>
      <c r="L33" s="8" t="s">
        <v>27</v>
      </c>
      <c r="M33" s="8" t="s">
        <v>28</v>
      </c>
      <c r="N33" s="8" t="s">
        <v>29</v>
      </c>
      <c r="O33" s="8" t="s">
        <v>131</v>
      </c>
      <c r="P33" s="127" t="s">
        <v>513</v>
      </c>
      <c r="Q33" s="4" t="s">
        <v>132</v>
      </c>
      <c r="R33" s="128" t="s">
        <v>133</v>
      </c>
      <c r="S33" s="6" t="s">
        <v>33</v>
      </c>
      <c r="T33" s="129" t="s">
        <v>33</v>
      </c>
    </row>
    <row r="34" spans="1:20">
      <c r="A34" s="4" t="s">
        <v>129</v>
      </c>
      <c r="B34" s="5" t="s">
        <v>136</v>
      </c>
      <c r="C34" s="17" t="s">
        <v>62</v>
      </c>
      <c r="D34" s="17" t="s">
        <v>62</v>
      </c>
      <c r="E34" s="132">
        <v>10</v>
      </c>
      <c r="F34" s="8" t="s">
        <v>23</v>
      </c>
      <c r="G34" s="127" t="s">
        <v>468</v>
      </c>
      <c r="H34" s="8" t="s">
        <v>25</v>
      </c>
      <c r="I34" s="133">
        <v>110814708</v>
      </c>
      <c r="J34" s="133">
        <v>110814708</v>
      </c>
      <c r="K34" s="8" t="s">
        <v>26</v>
      </c>
      <c r="L34" s="8" t="s">
        <v>27</v>
      </c>
      <c r="M34" s="8" t="s">
        <v>28</v>
      </c>
      <c r="N34" s="8" t="s">
        <v>29</v>
      </c>
      <c r="O34" s="8" t="s">
        <v>131</v>
      </c>
      <c r="P34" s="127" t="s">
        <v>513</v>
      </c>
      <c r="Q34" s="4" t="s">
        <v>132</v>
      </c>
      <c r="R34" s="128" t="s">
        <v>133</v>
      </c>
      <c r="S34" s="6" t="s">
        <v>33</v>
      </c>
      <c r="T34" s="129" t="s">
        <v>33</v>
      </c>
    </row>
    <row r="35" spans="1:20">
      <c r="A35" s="4" t="s">
        <v>139</v>
      </c>
      <c r="B35" s="5" t="s">
        <v>405</v>
      </c>
      <c r="C35" s="17" t="s">
        <v>112</v>
      </c>
      <c r="D35" s="17" t="s">
        <v>112</v>
      </c>
      <c r="E35" s="132">
        <v>6</v>
      </c>
      <c r="F35" s="8" t="s">
        <v>23</v>
      </c>
      <c r="G35" s="127" t="s">
        <v>468</v>
      </c>
      <c r="H35" s="8" t="s">
        <v>25</v>
      </c>
      <c r="I35" s="131">
        <v>44018750</v>
      </c>
      <c r="J35" s="131">
        <v>44018750</v>
      </c>
      <c r="K35" s="8" t="s">
        <v>26</v>
      </c>
      <c r="L35" s="8" t="s">
        <v>27</v>
      </c>
      <c r="M35" s="8" t="s">
        <v>28</v>
      </c>
      <c r="N35" s="8" t="s">
        <v>29</v>
      </c>
      <c r="O35" s="8" t="s">
        <v>141</v>
      </c>
      <c r="P35" s="127" t="s">
        <v>512</v>
      </c>
      <c r="Q35" s="4" t="s">
        <v>142</v>
      </c>
      <c r="R35" s="4" t="s">
        <v>143</v>
      </c>
      <c r="S35" s="6" t="s">
        <v>33</v>
      </c>
      <c r="T35" s="129" t="s">
        <v>33</v>
      </c>
    </row>
    <row r="36" spans="1:20">
      <c r="A36" s="4" t="s">
        <v>146</v>
      </c>
      <c r="B36" s="5" t="s">
        <v>147</v>
      </c>
      <c r="C36" s="17" t="s">
        <v>22</v>
      </c>
      <c r="D36" s="17" t="s">
        <v>22</v>
      </c>
      <c r="E36" s="132">
        <v>12</v>
      </c>
      <c r="F36" s="8" t="s">
        <v>23</v>
      </c>
      <c r="G36" s="127" t="s">
        <v>468</v>
      </c>
      <c r="H36" s="8" t="s">
        <v>25</v>
      </c>
      <c r="I36" s="126">
        <v>66940312.158</v>
      </c>
      <c r="J36" s="126">
        <v>66940312.158</v>
      </c>
      <c r="K36" s="8" t="s">
        <v>26</v>
      </c>
      <c r="L36" s="8" t="s">
        <v>27</v>
      </c>
      <c r="M36" s="8" t="s">
        <v>28</v>
      </c>
      <c r="N36" s="8" t="s">
        <v>29</v>
      </c>
      <c r="O36" s="8" t="s">
        <v>141</v>
      </c>
      <c r="P36" s="127" t="s">
        <v>512</v>
      </c>
      <c r="Q36" s="4" t="s">
        <v>142</v>
      </c>
      <c r="R36" s="4" t="s">
        <v>143</v>
      </c>
      <c r="S36" s="6" t="s">
        <v>33</v>
      </c>
      <c r="T36" s="129" t="s">
        <v>33</v>
      </c>
    </row>
    <row r="37" spans="1:20">
      <c r="A37" s="8">
        <v>25101801</v>
      </c>
      <c r="B37" s="5" t="s">
        <v>406</v>
      </c>
      <c r="C37" s="17" t="s">
        <v>58</v>
      </c>
      <c r="D37" s="17" t="s">
        <v>58</v>
      </c>
      <c r="E37" s="132">
        <v>1</v>
      </c>
      <c r="F37" s="8" t="s">
        <v>23</v>
      </c>
      <c r="G37" s="125" t="s">
        <v>535</v>
      </c>
      <c r="H37" s="8" t="s">
        <v>25</v>
      </c>
      <c r="I37" s="131">
        <v>72000000</v>
      </c>
      <c r="J37" s="131">
        <v>72000000</v>
      </c>
      <c r="K37" s="8" t="s">
        <v>26</v>
      </c>
      <c r="L37" s="8" t="s">
        <v>27</v>
      </c>
      <c r="M37" s="8" t="s">
        <v>28</v>
      </c>
      <c r="N37" s="8" t="s">
        <v>29</v>
      </c>
      <c r="O37" s="8" t="s">
        <v>141</v>
      </c>
      <c r="P37" s="127" t="s">
        <v>512</v>
      </c>
      <c r="Q37" s="4" t="s">
        <v>142</v>
      </c>
      <c r="R37" s="4" t="s">
        <v>143</v>
      </c>
      <c r="S37" s="6" t="s">
        <v>33</v>
      </c>
      <c r="T37" s="129" t="s">
        <v>33</v>
      </c>
    </row>
    <row r="38" spans="1:20">
      <c r="A38" s="4" t="s">
        <v>151</v>
      </c>
      <c r="B38" s="5" t="s">
        <v>407</v>
      </c>
      <c r="C38" s="17" t="s">
        <v>37</v>
      </c>
      <c r="D38" s="17" t="s">
        <v>37</v>
      </c>
      <c r="E38" s="132">
        <v>8</v>
      </c>
      <c r="F38" s="8" t="s">
        <v>23</v>
      </c>
      <c r="G38" s="127" t="s">
        <v>468</v>
      </c>
      <c r="H38" s="8" t="s">
        <v>25</v>
      </c>
      <c r="I38" s="126">
        <v>410096610</v>
      </c>
      <c r="J38" s="126">
        <v>410096610</v>
      </c>
      <c r="K38" s="8" t="s">
        <v>26</v>
      </c>
      <c r="L38" s="8" t="s">
        <v>27</v>
      </c>
      <c r="M38" s="8" t="s">
        <v>28</v>
      </c>
      <c r="N38" s="8" t="s">
        <v>29</v>
      </c>
      <c r="O38" s="8" t="s">
        <v>141</v>
      </c>
      <c r="P38" s="127" t="s">
        <v>512</v>
      </c>
      <c r="Q38" s="4" t="s">
        <v>142</v>
      </c>
      <c r="R38" s="4" t="s">
        <v>143</v>
      </c>
      <c r="S38" s="6" t="s">
        <v>33</v>
      </c>
      <c r="T38" s="129" t="s">
        <v>33</v>
      </c>
    </row>
    <row r="39" spans="1:20">
      <c r="A39" s="4" t="s">
        <v>153</v>
      </c>
      <c r="B39" s="5" t="s">
        <v>533</v>
      </c>
      <c r="C39" s="17" t="s">
        <v>62</v>
      </c>
      <c r="D39" s="17" t="s">
        <v>62</v>
      </c>
      <c r="E39" s="132">
        <v>9</v>
      </c>
      <c r="F39" s="8" t="s">
        <v>23</v>
      </c>
      <c r="G39" s="125" t="s">
        <v>535</v>
      </c>
      <c r="H39" s="8" t="s">
        <v>25</v>
      </c>
      <c r="I39" s="131">
        <v>700000000</v>
      </c>
      <c r="J39" s="131">
        <v>700000000</v>
      </c>
      <c r="K39" s="8" t="s">
        <v>26</v>
      </c>
      <c r="L39" s="8" t="s">
        <v>27</v>
      </c>
      <c r="M39" s="8" t="s">
        <v>28</v>
      </c>
      <c r="N39" s="8" t="s">
        <v>29</v>
      </c>
      <c r="O39" s="8" t="s">
        <v>141</v>
      </c>
      <c r="P39" s="127" t="s">
        <v>512</v>
      </c>
      <c r="Q39" s="4" t="s">
        <v>142</v>
      </c>
      <c r="R39" s="4" t="s">
        <v>143</v>
      </c>
      <c r="S39" s="6" t="s">
        <v>33</v>
      </c>
      <c r="T39" s="129" t="s">
        <v>33</v>
      </c>
    </row>
    <row r="40" spans="1:20">
      <c r="A40" s="4" t="s">
        <v>153</v>
      </c>
      <c r="B40" s="5" t="s">
        <v>155</v>
      </c>
      <c r="C40" s="17" t="s">
        <v>22</v>
      </c>
      <c r="D40" s="17" t="s">
        <v>22</v>
      </c>
      <c r="E40" s="132">
        <v>4</v>
      </c>
      <c r="F40" s="8" t="s">
        <v>23</v>
      </c>
      <c r="G40" s="127" t="s">
        <v>468</v>
      </c>
      <c r="H40" s="8" t="s">
        <v>25</v>
      </c>
      <c r="I40" s="126">
        <v>120000000</v>
      </c>
      <c r="J40" s="126">
        <v>120000000</v>
      </c>
      <c r="K40" s="8" t="s">
        <v>26</v>
      </c>
      <c r="L40" s="8" t="s">
        <v>27</v>
      </c>
      <c r="M40" s="8" t="s">
        <v>28</v>
      </c>
      <c r="N40" s="8" t="s">
        <v>29</v>
      </c>
      <c r="O40" s="8" t="s">
        <v>156</v>
      </c>
      <c r="P40" s="127" t="s">
        <v>512</v>
      </c>
      <c r="Q40" s="4" t="s">
        <v>142</v>
      </c>
      <c r="R40" s="4" t="s">
        <v>143</v>
      </c>
      <c r="S40" s="6" t="s">
        <v>33</v>
      </c>
      <c r="T40" s="129" t="s">
        <v>33</v>
      </c>
    </row>
    <row r="41" spans="1:20">
      <c r="A41" s="139" t="s">
        <v>157</v>
      </c>
      <c r="B41" s="143" t="s">
        <v>481</v>
      </c>
      <c r="C41" s="144" t="s">
        <v>40</v>
      </c>
      <c r="D41" s="144" t="s">
        <v>40</v>
      </c>
      <c r="E41" s="145">
        <v>10</v>
      </c>
      <c r="F41" s="146" t="s">
        <v>23</v>
      </c>
      <c r="G41" s="125" t="s">
        <v>535</v>
      </c>
      <c r="H41" s="147" t="s">
        <v>25</v>
      </c>
      <c r="I41" s="126">
        <v>523500000</v>
      </c>
      <c r="J41" s="126">
        <v>523500000</v>
      </c>
      <c r="K41" s="8" t="s">
        <v>26</v>
      </c>
      <c r="L41" s="8" t="s">
        <v>27</v>
      </c>
      <c r="M41" s="8" t="s">
        <v>28</v>
      </c>
      <c r="N41" s="8" t="s">
        <v>29</v>
      </c>
      <c r="O41" s="8" t="s">
        <v>159</v>
      </c>
      <c r="P41" s="127" t="s">
        <v>520</v>
      </c>
      <c r="Q41" s="8">
        <v>3005957740</v>
      </c>
      <c r="R41" s="138" t="s">
        <v>160</v>
      </c>
      <c r="S41" s="6" t="s">
        <v>33</v>
      </c>
      <c r="T41" s="129" t="s">
        <v>33</v>
      </c>
    </row>
    <row r="42" spans="1:20">
      <c r="A42" s="139" t="s">
        <v>38</v>
      </c>
      <c r="B42" s="143" t="s">
        <v>482</v>
      </c>
      <c r="C42" s="144" t="s">
        <v>40</v>
      </c>
      <c r="D42" s="144" t="s">
        <v>40</v>
      </c>
      <c r="E42" s="145">
        <v>6</v>
      </c>
      <c r="F42" s="146" t="s">
        <v>23</v>
      </c>
      <c r="G42" s="127" t="s">
        <v>468</v>
      </c>
      <c r="H42" s="147" t="s">
        <v>25</v>
      </c>
      <c r="I42" s="126">
        <v>75384000</v>
      </c>
      <c r="J42" s="126">
        <v>75384000</v>
      </c>
      <c r="K42" s="8" t="s">
        <v>26</v>
      </c>
      <c r="L42" s="8" t="s">
        <v>27</v>
      </c>
      <c r="M42" s="8" t="s">
        <v>28</v>
      </c>
      <c r="N42" s="8" t="s">
        <v>29</v>
      </c>
      <c r="O42" s="8" t="s">
        <v>159</v>
      </c>
      <c r="P42" s="127" t="s">
        <v>520</v>
      </c>
      <c r="Q42" s="8">
        <v>3005957740</v>
      </c>
      <c r="R42" s="138" t="s">
        <v>160</v>
      </c>
      <c r="S42" s="6" t="s">
        <v>33</v>
      </c>
      <c r="T42" s="129" t="s">
        <v>33</v>
      </c>
    </row>
    <row r="43" spans="1:20">
      <c r="A43" s="139" t="s">
        <v>157</v>
      </c>
      <c r="B43" s="143" t="s">
        <v>483</v>
      </c>
      <c r="C43" s="144" t="s">
        <v>62</v>
      </c>
      <c r="D43" s="144" t="s">
        <v>62</v>
      </c>
      <c r="E43" s="145">
        <v>2</v>
      </c>
      <c r="F43" s="146" t="s">
        <v>23</v>
      </c>
      <c r="G43" s="127" t="s">
        <v>468</v>
      </c>
      <c r="H43" s="147" t="s">
        <v>25</v>
      </c>
      <c r="I43" s="131">
        <v>608968.70400000003</v>
      </c>
      <c r="J43" s="131">
        <v>608968.70400000003</v>
      </c>
      <c r="K43" s="8" t="s">
        <v>26</v>
      </c>
      <c r="L43" s="8" t="s">
        <v>27</v>
      </c>
      <c r="M43" s="8" t="s">
        <v>28</v>
      </c>
      <c r="N43" s="8" t="s">
        <v>29</v>
      </c>
      <c r="O43" s="8" t="s">
        <v>159</v>
      </c>
      <c r="P43" s="127" t="s">
        <v>520</v>
      </c>
      <c r="Q43" s="8">
        <v>3005957740</v>
      </c>
      <c r="R43" s="138" t="s">
        <v>160</v>
      </c>
      <c r="S43" s="6" t="s">
        <v>33</v>
      </c>
      <c r="T43" s="129" t="s">
        <v>33</v>
      </c>
    </row>
    <row r="44" spans="1:20">
      <c r="A44" s="4" t="s">
        <v>501</v>
      </c>
      <c r="B44" s="5" t="s">
        <v>502</v>
      </c>
      <c r="C44" s="17" t="s">
        <v>62</v>
      </c>
      <c r="D44" s="17" t="s">
        <v>62</v>
      </c>
      <c r="E44" s="132">
        <v>2</v>
      </c>
      <c r="F44" s="8" t="s">
        <v>23</v>
      </c>
      <c r="G44" s="127" t="s">
        <v>468</v>
      </c>
      <c r="H44" s="8" t="s">
        <v>25</v>
      </c>
      <c r="I44" s="133">
        <v>20178000</v>
      </c>
      <c r="J44" s="133">
        <v>20178000</v>
      </c>
      <c r="K44" s="8" t="s">
        <v>26</v>
      </c>
      <c r="L44" s="8" t="s">
        <v>27</v>
      </c>
      <c r="M44" s="8" t="s">
        <v>28</v>
      </c>
      <c r="N44" s="8" t="s">
        <v>29</v>
      </c>
      <c r="O44" s="8" t="s">
        <v>80</v>
      </c>
      <c r="P44" s="127" t="s">
        <v>518</v>
      </c>
      <c r="Q44" s="4" t="s">
        <v>64</v>
      </c>
      <c r="R44" s="138" t="s">
        <v>81</v>
      </c>
      <c r="S44" s="6" t="s">
        <v>33</v>
      </c>
      <c r="T44" s="129" t="s">
        <v>33</v>
      </c>
    </row>
    <row r="45" spans="1:20" ht="15.75">
      <c r="A45" s="4" t="s">
        <v>170</v>
      </c>
      <c r="B45" s="148" t="s">
        <v>441</v>
      </c>
      <c r="C45" s="17" t="s">
        <v>62</v>
      </c>
      <c r="D45" s="17" t="s">
        <v>62</v>
      </c>
      <c r="E45" s="132">
        <v>3</v>
      </c>
      <c r="F45" s="8" t="s">
        <v>23</v>
      </c>
      <c r="G45" s="127" t="s">
        <v>468</v>
      </c>
      <c r="H45" s="8" t="s">
        <v>25</v>
      </c>
      <c r="I45" s="126">
        <v>90270000</v>
      </c>
      <c r="J45" s="126">
        <v>90270000</v>
      </c>
      <c r="K45" s="8" t="s">
        <v>26</v>
      </c>
      <c r="L45" s="8" t="s">
        <v>27</v>
      </c>
      <c r="M45" s="8" t="s">
        <v>28</v>
      </c>
      <c r="N45" s="8" t="s">
        <v>29</v>
      </c>
      <c r="O45" s="8" t="s">
        <v>80</v>
      </c>
      <c r="P45" s="127" t="s">
        <v>518</v>
      </c>
      <c r="Q45" s="4" t="s">
        <v>64</v>
      </c>
      <c r="R45" s="138" t="s">
        <v>81</v>
      </c>
      <c r="S45" s="6" t="s">
        <v>33</v>
      </c>
      <c r="T45" s="129" t="s">
        <v>33</v>
      </c>
    </row>
    <row r="46" spans="1:20">
      <c r="A46" s="4" t="s">
        <v>50</v>
      </c>
      <c r="B46" s="5" t="s">
        <v>173</v>
      </c>
      <c r="C46" s="17" t="s">
        <v>22</v>
      </c>
      <c r="D46" s="17" t="s">
        <v>22</v>
      </c>
      <c r="E46" s="132">
        <v>12</v>
      </c>
      <c r="F46" s="8" t="s">
        <v>23</v>
      </c>
      <c r="G46" s="127" t="s">
        <v>468</v>
      </c>
      <c r="H46" s="8" t="s">
        <v>25</v>
      </c>
      <c r="I46" s="131">
        <v>10655342001.695999</v>
      </c>
      <c r="J46" s="131">
        <v>10655342001.695999</v>
      </c>
      <c r="K46" s="8" t="s">
        <v>26</v>
      </c>
      <c r="L46" s="8" t="s">
        <v>27</v>
      </c>
      <c r="M46" s="8" t="s">
        <v>28</v>
      </c>
      <c r="N46" s="8" t="s">
        <v>29</v>
      </c>
      <c r="O46" s="8" t="s">
        <v>449</v>
      </c>
      <c r="P46" s="127" t="s">
        <v>519</v>
      </c>
      <c r="Q46" s="4" t="s">
        <v>433</v>
      </c>
      <c r="R46" s="128" t="s">
        <v>44</v>
      </c>
      <c r="S46" s="6" t="s">
        <v>33</v>
      </c>
      <c r="T46" s="129" t="s">
        <v>33</v>
      </c>
    </row>
    <row r="47" spans="1:20">
      <c r="A47" s="4" t="s">
        <v>178</v>
      </c>
      <c r="B47" s="5" t="s">
        <v>179</v>
      </c>
      <c r="C47" s="17" t="s">
        <v>58</v>
      </c>
      <c r="D47" s="17" t="s">
        <v>58</v>
      </c>
      <c r="E47" s="132">
        <v>10</v>
      </c>
      <c r="F47" s="8" t="s">
        <v>23</v>
      </c>
      <c r="G47" s="125" t="s">
        <v>535</v>
      </c>
      <c r="H47" s="8" t="s">
        <v>25</v>
      </c>
      <c r="I47" s="131">
        <v>494000000</v>
      </c>
      <c r="J47" s="131">
        <v>494000000</v>
      </c>
      <c r="K47" s="8" t="s">
        <v>26</v>
      </c>
      <c r="L47" s="8" t="s">
        <v>27</v>
      </c>
      <c r="M47" s="8" t="s">
        <v>28</v>
      </c>
      <c r="N47" s="8" t="s">
        <v>29</v>
      </c>
      <c r="O47" s="5" t="s">
        <v>480</v>
      </c>
      <c r="P47" s="125" t="s">
        <v>521</v>
      </c>
      <c r="Q47" s="4"/>
      <c r="R47" s="128"/>
      <c r="S47" s="6" t="s">
        <v>33</v>
      </c>
      <c r="T47" s="129" t="s">
        <v>33</v>
      </c>
    </row>
    <row r="48" spans="1:20">
      <c r="A48" s="4" t="s">
        <v>185</v>
      </c>
      <c r="B48" s="5" t="s">
        <v>186</v>
      </c>
      <c r="C48" s="17" t="s">
        <v>187</v>
      </c>
      <c r="D48" s="17" t="s">
        <v>187</v>
      </c>
      <c r="E48" s="132">
        <v>3</v>
      </c>
      <c r="F48" s="8" t="s">
        <v>23</v>
      </c>
      <c r="G48" s="125" t="s">
        <v>535</v>
      </c>
      <c r="H48" s="8" t="s">
        <v>25</v>
      </c>
      <c r="I48" s="131">
        <v>234515618</v>
      </c>
      <c r="J48" s="131">
        <v>234515618</v>
      </c>
      <c r="K48" s="8" t="s">
        <v>26</v>
      </c>
      <c r="L48" s="8" t="s">
        <v>27</v>
      </c>
      <c r="M48" s="8" t="s">
        <v>28</v>
      </c>
      <c r="N48" s="8" t="s">
        <v>29</v>
      </c>
      <c r="O48" s="5" t="s">
        <v>480</v>
      </c>
      <c r="P48" s="125" t="s">
        <v>521</v>
      </c>
      <c r="Q48" s="4"/>
      <c r="R48" s="128"/>
      <c r="S48" s="6" t="s">
        <v>33</v>
      </c>
      <c r="T48" s="129" t="s">
        <v>33</v>
      </c>
    </row>
    <row r="49" spans="1:20">
      <c r="A49" s="4" t="s">
        <v>151</v>
      </c>
      <c r="B49" s="5" t="s">
        <v>189</v>
      </c>
      <c r="C49" s="17" t="s">
        <v>58</v>
      </c>
      <c r="D49" s="17" t="s">
        <v>58</v>
      </c>
      <c r="E49" s="132">
        <v>3</v>
      </c>
      <c r="F49" s="8" t="s">
        <v>23</v>
      </c>
      <c r="G49" s="125" t="s">
        <v>535</v>
      </c>
      <c r="H49" s="8" t="s">
        <v>25</v>
      </c>
      <c r="I49" s="131">
        <v>135588295</v>
      </c>
      <c r="J49" s="131">
        <v>135588295</v>
      </c>
      <c r="K49" s="8" t="s">
        <v>26</v>
      </c>
      <c r="L49" s="8" t="s">
        <v>27</v>
      </c>
      <c r="M49" s="8" t="s">
        <v>28</v>
      </c>
      <c r="N49" s="8" t="s">
        <v>29</v>
      </c>
      <c r="O49" s="5" t="s">
        <v>480</v>
      </c>
      <c r="P49" s="125" t="s">
        <v>521</v>
      </c>
      <c r="Q49" s="4"/>
      <c r="R49" s="128"/>
      <c r="S49" s="6" t="s">
        <v>33</v>
      </c>
      <c r="T49" s="129" t="s">
        <v>33</v>
      </c>
    </row>
    <row r="50" spans="1:20">
      <c r="A50" s="4" t="s">
        <v>190</v>
      </c>
      <c r="B50" s="5" t="s">
        <v>191</v>
      </c>
      <c r="C50" s="17" t="s">
        <v>40</v>
      </c>
      <c r="D50" s="17" t="s">
        <v>40</v>
      </c>
      <c r="E50" s="132">
        <v>1</v>
      </c>
      <c r="F50" s="8" t="s">
        <v>23</v>
      </c>
      <c r="G50" s="127" t="s">
        <v>468</v>
      </c>
      <c r="H50" s="8" t="s">
        <v>25</v>
      </c>
      <c r="I50" s="131">
        <v>1965600000</v>
      </c>
      <c r="J50" s="131">
        <v>1965600000</v>
      </c>
      <c r="K50" s="8" t="s">
        <v>26</v>
      </c>
      <c r="L50" s="8" t="s">
        <v>27</v>
      </c>
      <c r="M50" s="8" t="s">
        <v>28</v>
      </c>
      <c r="N50" s="8" t="s">
        <v>29</v>
      </c>
      <c r="O50" s="5" t="s">
        <v>480</v>
      </c>
      <c r="P50" s="125" t="s">
        <v>521</v>
      </c>
      <c r="Q50" s="4"/>
      <c r="R50" s="128"/>
      <c r="S50" s="6" t="s">
        <v>33</v>
      </c>
      <c r="T50" s="129" t="s">
        <v>33</v>
      </c>
    </row>
    <row r="51" spans="1:20">
      <c r="A51" s="139" t="s">
        <v>476</v>
      </c>
      <c r="B51" s="125" t="s">
        <v>471</v>
      </c>
      <c r="C51" s="17" t="s">
        <v>58</v>
      </c>
      <c r="D51" s="17" t="s">
        <v>58</v>
      </c>
      <c r="E51" s="132">
        <v>10</v>
      </c>
      <c r="F51" s="8" t="s">
        <v>23</v>
      </c>
      <c r="G51" s="125" t="s">
        <v>535</v>
      </c>
      <c r="H51" s="8" t="s">
        <v>25</v>
      </c>
      <c r="I51" s="131">
        <v>23426000</v>
      </c>
      <c r="J51" s="131">
        <v>23426000</v>
      </c>
      <c r="K51" s="8" t="s">
        <v>26</v>
      </c>
      <c r="L51" s="8" t="s">
        <v>27</v>
      </c>
      <c r="M51" s="8" t="s">
        <v>28</v>
      </c>
      <c r="N51" s="8" t="s">
        <v>29</v>
      </c>
      <c r="O51" s="5" t="s">
        <v>195</v>
      </c>
      <c r="P51" s="125" t="s">
        <v>516</v>
      </c>
      <c r="Q51" s="8">
        <v>3007327032</v>
      </c>
      <c r="R51" s="138" t="s">
        <v>198</v>
      </c>
      <c r="S51" s="6" t="s">
        <v>33</v>
      </c>
      <c r="T51" s="129" t="s">
        <v>33</v>
      </c>
    </row>
    <row r="52" spans="1:20">
      <c r="A52" s="139" t="s">
        <v>477</v>
      </c>
      <c r="B52" s="125" t="s">
        <v>472</v>
      </c>
      <c r="C52" s="17" t="s">
        <v>58</v>
      </c>
      <c r="D52" s="17" t="s">
        <v>58</v>
      </c>
      <c r="E52" s="132">
        <v>10</v>
      </c>
      <c r="F52" s="8" t="s">
        <v>23</v>
      </c>
      <c r="G52" s="125" t="s">
        <v>535</v>
      </c>
      <c r="H52" s="8" t="s">
        <v>25</v>
      </c>
      <c r="I52" s="131">
        <v>213696000</v>
      </c>
      <c r="J52" s="131">
        <v>213696000</v>
      </c>
      <c r="K52" s="8" t="s">
        <v>26</v>
      </c>
      <c r="L52" s="8" t="s">
        <v>27</v>
      </c>
      <c r="M52" s="8" t="s">
        <v>28</v>
      </c>
      <c r="N52" s="8" t="s">
        <v>29</v>
      </c>
      <c r="O52" s="5" t="s">
        <v>195</v>
      </c>
      <c r="P52" s="125" t="s">
        <v>516</v>
      </c>
      <c r="Q52" s="8">
        <v>3007327032</v>
      </c>
      <c r="R52" s="138" t="s">
        <v>198</v>
      </c>
      <c r="S52" s="6" t="s">
        <v>33</v>
      </c>
      <c r="T52" s="129" t="s">
        <v>33</v>
      </c>
    </row>
    <row r="53" spans="1:20">
      <c r="A53" s="139" t="s">
        <v>151</v>
      </c>
      <c r="B53" s="125" t="s">
        <v>473</v>
      </c>
      <c r="C53" s="17" t="s">
        <v>58</v>
      </c>
      <c r="D53" s="17" t="s">
        <v>58</v>
      </c>
      <c r="E53" s="132">
        <v>10</v>
      </c>
      <c r="F53" s="8" t="s">
        <v>23</v>
      </c>
      <c r="G53" s="125" t="s">
        <v>535</v>
      </c>
      <c r="H53" s="8" t="s">
        <v>25</v>
      </c>
      <c r="I53" s="131">
        <v>35785600</v>
      </c>
      <c r="J53" s="131">
        <v>35785600</v>
      </c>
      <c r="K53" s="8" t="s">
        <v>26</v>
      </c>
      <c r="L53" s="8" t="s">
        <v>27</v>
      </c>
      <c r="M53" s="8" t="s">
        <v>28</v>
      </c>
      <c r="N53" s="8" t="s">
        <v>29</v>
      </c>
      <c r="O53" s="5" t="s">
        <v>195</v>
      </c>
      <c r="P53" s="125" t="s">
        <v>516</v>
      </c>
      <c r="Q53" s="8">
        <v>3007327032</v>
      </c>
      <c r="R53" s="138" t="s">
        <v>198</v>
      </c>
      <c r="S53" s="6" t="s">
        <v>33</v>
      </c>
      <c r="T53" s="129" t="s">
        <v>33</v>
      </c>
    </row>
    <row r="54" spans="1:20">
      <c r="A54" s="139" t="s">
        <v>151</v>
      </c>
      <c r="B54" s="125" t="s">
        <v>530</v>
      </c>
      <c r="C54" s="17" t="s">
        <v>37</v>
      </c>
      <c r="D54" s="17" t="s">
        <v>37</v>
      </c>
      <c r="E54" s="132">
        <v>1</v>
      </c>
      <c r="F54" s="8" t="s">
        <v>23</v>
      </c>
      <c r="G54" s="125" t="s">
        <v>535</v>
      </c>
      <c r="H54" s="8" t="s">
        <v>25</v>
      </c>
      <c r="I54" s="131">
        <v>4770000</v>
      </c>
      <c r="J54" s="131">
        <v>4770000</v>
      </c>
      <c r="K54" s="8" t="s">
        <v>26</v>
      </c>
      <c r="L54" s="8" t="s">
        <v>27</v>
      </c>
      <c r="M54" s="8" t="s">
        <v>28</v>
      </c>
      <c r="N54" s="8" t="s">
        <v>29</v>
      </c>
      <c r="O54" s="5" t="s">
        <v>195</v>
      </c>
      <c r="P54" s="125" t="s">
        <v>516</v>
      </c>
      <c r="Q54" s="8">
        <v>3007327032</v>
      </c>
      <c r="R54" s="138" t="s">
        <v>198</v>
      </c>
      <c r="S54" s="6" t="s">
        <v>33</v>
      </c>
      <c r="T54" s="129" t="s">
        <v>33</v>
      </c>
    </row>
    <row r="55" spans="1:20">
      <c r="A55" s="139" t="s">
        <v>478</v>
      </c>
      <c r="B55" s="5" t="s">
        <v>207</v>
      </c>
      <c r="C55" s="17" t="s">
        <v>112</v>
      </c>
      <c r="D55" s="17" t="s">
        <v>112</v>
      </c>
      <c r="E55" s="132">
        <v>1</v>
      </c>
      <c r="F55" s="8" t="s">
        <v>23</v>
      </c>
      <c r="G55" s="127" t="s">
        <v>468</v>
      </c>
      <c r="H55" s="8" t="s">
        <v>25</v>
      </c>
      <c r="I55" s="131">
        <v>12720000</v>
      </c>
      <c r="J55" s="131">
        <v>12720000</v>
      </c>
      <c r="K55" s="8" t="s">
        <v>26</v>
      </c>
      <c r="L55" s="8" t="s">
        <v>27</v>
      </c>
      <c r="M55" s="8" t="s">
        <v>28</v>
      </c>
      <c r="N55" s="8" t="s">
        <v>29</v>
      </c>
      <c r="O55" s="5" t="s">
        <v>195</v>
      </c>
      <c r="P55" s="125" t="s">
        <v>516</v>
      </c>
      <c r="Q55" s="8">
        <v>3007327032</v>
      </c>
      <c r="R55" s="138" t="s">
        <v>198</v>
      </c>
      <c r="S55" s="6" t="s">
        <v>33</v>
      </c>
      <c r="T55" s="129" t="s">
        <v>33</v>
      </c>
    </row>
    <row r="56" spans="1:20">
      <c r="A56" s="139" t="s">
        <v>479</v>
      </c>
      <c r="B56" s="5" t="s">
        <v>208</v>
      </c>
      <c r="C56" s="17" t="s">
        <v>209</v>
      </c>
      <c r="D56" s="17" t="s">
        <v>209</v>
      </c>
      <c r="E56" s="132">
        <v>1</v>
      </c>
      <c r="F56" s="8" t="s">
        <v>23</v>
      </c>
      <c r="G56" s="125" t="s">
        <v>535</v>
      </c>
      <c r="H56" s="8" t="s">
        <v>25</v>
      </c>
      <c r="I56" s="131">
        <v>9540000</v>
      </c>
      <c r="J56" s="131">
        <v>9540000</v>
      </c>
      <c r="K56" s="8" t="s">
        <v>26</v>
      </c>
      <c r="L56" s="8" t="s">
        <v>27</v>
      </c>
      <c r="M56" s="8" t="s">
        <v>28</v>
      </c>
      <c r="N56" s="8" t="s">
        <v>29</v>
      </c>
      <c r="O56" s="5" t="s">
        <v>195</v>
      </c>
      <c r="P56" s="125" t="s">
        <v>516</v>
      </c>
      <c r="Q56" s="8">
        <v>3007327032</v>
      </c>
      <c r="R56" s="138" t="s">
        <v>198</v>
      </c>
      <c r="S56" s="6" t="s">
        <v>33</v>
      </c>
      <c r="T56" s="129" t="s">
        <v>33</v>
      </c>
    </row>
    <row r="57" spans="1:20">
      <c r="A57" s="139" t="s">
        <v>479</v>
      </c>
      <c r="B57" s="5" t="s">
        <v>531</v>
      </c>
      <c r="C57" s="17" t="s">
        <v>211</v>
      </c>
      <c r="D57" s="17" t="s">
        <v>211</v>
      </c>
      <c r="E57" s="132">
        <v>1</v>
      </c>
      <c r="F57" s="8" t="s">
        <v>23</v>
      </c>
      <c r="G57" s="127" t="s">
        <v>468</v>
      </c>
      <c r="H57" s="8" t="s">
        <v>25</v>
      </c>
      <c r="I57" s="131">
        <v>23320000</v>
      </c>
      <c r="J57" s="131">
        <v>23320000</v>
      </c>
      <c r="K57" s="8" t="s">
        <v>26</v>
      </c>
      <c r="L57" s="8" t="s">
        <v>27</v>
      </c>
      <c r="M57" s="8" t="s">
        <v>28</v>
      </c>
      <c r="N57" s="8" t="s">
        <v>29</v>
      </c>
      <c r="O57" s="5" t="s">
        <v>195</v>
      </c>
      <c r="P57" s="125" t="s">
        <v>516</v>
      </c>
      <c r="Q57" s="8">
        <v>3007327032</v>
      </c>
      <c r="R57" s="138" t="s">
        <v>198</v>
      </c>
      <c r="S57" s="6" t="s">
        <v>33</v>
      </c>
      <c r="T57" s="129" t="s">
        <v>33</v>
      </c>
    </row>
    <row r="58" spans="1:20">
      <c r="A58" s="4" t="s">
        <v>212</v>
      </c>
      <c r="B58" s="5" t="s">
        <v>213</v>
      </c>
      <c r="C58" s="17" t="s">
        <v>58</v>
      </c>
      <c r="D58" s="17" t="s">
        <v>58</v>
      </c>
      <c r="E58" s="132">
        <v>1</v>
      </c>
      <c r="F58" s="8" t="s">
        <v>23</v>
      </c>
      <c r="G58" s="127" t="s">
        <v>468</v>
      </c>
      <c r="H58" s="8" t="s">
        <v>25</v>
      </c>
      <c r="I58" s="131">
        <v>1985718343.8037801</v>
      </c>
      <c r="J58" s="131">
        <v>1985718343.8037801</v>
      </c>
      <c r="K58" s="8" t="s">
        <v>26</v>
      </c>
      <c r="L58" s="8" t="s">
        <v>27</v>
      </c>
      <c r="M58" s="8" t="s">
        <v>28</v>
      </c>
      <c r="N58" s="8" t="s">
        <v>29</v>
      </c>
      <c r="O58" s="5" t="s">
        <v>141</v>
      </c>
      <c r="P58" s="127" t="s">
        <v>512</v>
      </c>
      <c r="Q58" s="4" t="s">
        <v>142</v>
      </c>
      <c r="R58" s="4" t="s">
        <v>143</v>
      </c>
      <c r="S58" s="6" t="s">
        <v>33</v>
      </c>
      <c r="T58" s="129" t="s">
        <v>33</v>
      </c>
    </row>
    <row r="59" spans="1:20">
      <c r="A59" s="135" t="s">
        <v>380</v>
      </c>
      <c r="B59" s="125" t="s">
        <v>532</v>
      </c>
      <c r="C59" s="17" t="s">
        <v>58</v>
      </c>
      <c r="D59" s="17" t="s">
        <v>58</v>
      </c>
      <c r="E59" s="132">
        <v>12</v>
      </c>
      <c r="F59" s="8" t="s">
        <v>23</v>
      </c>
      <c r="G59" s="125" t="s">
        <v>535</v>
      </c>
      <c r="H59" s="8" t="s">
        <v>25</v>
      </c>
      <c r="I59" s="126">
        <v>356280210</v>
      </c>
      <c r="J59" s="126">
        <v>356280210</v>
      </c>
      <c r="K59" s="8" t="s">
        <v>26</v>
      </c>
      <c r="L59" s="8" t="s">
        <v>27</v>
      </c>
      <c r="M59" s="8" t="s">
        <v>28</v>
      </c>
      <c r="N59" s="8" t="s">
        <v>29</v>
      </c>
      <c r="O59" s="5" t="s">
        <v>141</v>
      </c>
      <c r="P59" s="127" t="s">
        <v>512</v>
      </c>
      <c r="Q59" s="4" t="s">
        <v>142</v>
      </c>
      <c r="R59" s="4" t="s">
        <v>143</v>
      </c>
      <c r="S59" s="6" t="s">
        <v>33</v>
      </c>
      <c r="T59" s="129" t="s">
        <v>33</v>
      </c>
    </row>
    <row r="60" spans="1:20">
      <c r="A60" s="4" t="s">
        <v>151</v>
      </c>
      <c r="B60" s="5" t="s">
        <v>216</v>
      </c>
      <c r="C60" s="17" t="s">
        <v>58</v>
      </c>
      <c r="D60" s="17" t="s">
        <v>58</v>
      </c>
      <c r="E60" s="132">
        <v>8</v>
      </c>
      <c r="F60" s="8" t="s">
        <v>23</v>
      </c>
      <c r="G60" s="125" t="s">
        <v>535</v>
      </c>
      <c r="H60" s="8" t="s">
        <v>25</v>
      </c>
      <c r="I60" s="131">
        <v>1257474446</v>
      </c>
      <c r="J60" s="131">
        <v>1257474446</v>
      </c>
      <c r="K60" s="8" t="s">
        <v>26</v>
      </c>
      <c r="L60" s="8" t="s">
        <v>27</v>
      </c>
      <c r="M60" s="8" t="s">
        <v>28</v>
      </c>
      <c r="N60" s="8" t="s">
        <v>29</v>
      </c>
      <c r="O60" s="5" t="s">
        <v>141</v>
      </c>
      <c r="P60" s="127" t="s">
        <v>512</v>
      </c>
      <c r="Q60" s="4" t="s">
        <v>142</v>
      </c>
      <c r="R60" s="138" t="s">
        <v>143</v>
      </c>
      <c r="S60" s="6" t="s">
        <v>33</v>
      </c>
      <c r="T60" s="129" t="s">
        <v>33</v>
      </c>
    </row>
    <row r="61" spans="1:20">
      <c r="A61" s="8">
        <v>27121502</v>
      </c>
      <c r="B61" s="5" t="s">
        <v>217</v>
      </c>
      <c r="C61" s="17" t="s">
        <v>58</v>
      </c>
      <c r="D61" s="17" t="s">
        <v>58</v>
      </c>
      <c r="E61" s="132">
        <v>8</v>
      </c>
      <c r="F61" s="8" t="s">
        <v>23</v>
      </c>
      <c r="G61" s="125" t="s">
        <v>535</v>
      </c>
      <c r="H61" s="8" t="s">
        <v>25</v>
      </c>
      <c r="I61" s="126">
        <v>490938300</v>
      </c>
      <c r="J61" s="126">
        <v>490938300</v>
      </c>
      <c r="K61" s="8" t="s">
        <v>26</v>
      </c>
      <c r="L61" s="8" t="s">
        <v>27</v>
      </c>
      <c r="M61" s="8" t="s">
        <v>28</v>
      </c>
      <c r="N61" s="8" t="s">
        <v>29</v>
      </c>
      <c r="O61" s="5" t="s">
        <v>141</v>
      </c>
      <c r="P61" s="127" t="s">
        <v>512</v>
      </c>
      <c r="Q61" s="4" t="s">
        <v>142</v>
      </c>
      <c r="R61" s="138" t="s">
        <v>143</v>
      </c>
      <c r="S61" s="6" t="s">
        <v>33</v>
      </c>
      <c r="T61" s="129" t="s">
        <v>33</v>
      </c>
    </row>
    <row r="62" spans="1:20">
      <c r="A62" s="4" t="s">
        <v>218</v>
      </c>
      <c r="B62" s="5" t="s">
        <v>219</v>
      </c>
      <c r="C62" s="17" t="s">
        <v>22</v>
      </c>
      <c r="D62" s="17" t="s">
        <v>22</v>
      </c>
      <c r="E62" s="132">
        <v>12</v>
      </c>
      <c r="F62" s="8" t="s">
        <v>23</v>
      </c>
      <c r="G62" s="127" t="s">
        <v>468</v>
      </c>
      <c r="H62" s="8" t="s">
        <v>25</v>
      </c>
      <c r="I62" s="149">
        <v>68776806.459999993</v>
      </c>
      <c r="J62" s="149">
        <v>68776806.459999993</v>
      </c>
      <c r="K62" s="8" t="s">
        <v>26</v>
      </c>
      <c r="L62" s="8" t="s">
        <v>27</v>
      </c>
      <c r="M62" s="8" t="s">
        <v>28</v>
      </c>
      <c r="N62" s="8" t="s">
        <v>29</v>
      </c>
      <c r="O62" s="5" t="s">
        <v>363</v>
      </c>
      <c r="P62" s="150" t="s">
        <v>232</v>
      </c>
      <c r="Q62" s="4" t="s">
        <v>364</v>
      </c>
      <c r="R62" s="128" t="s">
        <v>365</v>
      </c>
      <c r="S62" s="6" t="s">
        <v>33</v>
      </c>
      <c r="T62" s="129" t="s">
        <v>33</v>
      </c>
    </row>
    <row r="63" spans="1:20">
      <c r="A63" s="4" t="s">
        <v>218</v>
      </c>
      <c r="B63" s="5" t="s">
        <v>227</v>
      </c>
      <c r="C63" s="17" t="s">
        <v>22</v>
      </c>
      <c r="D63" s="17" t="s">
        <v>22</v>
      </c>
      <c r="E63" s="132">
        <v>12</v>
      </c>
      <c r="F63" s="8" t="s">
        <v>23</v>
      </c>
      <c r="G63" s="127" t="s">
        <v>468</v>
      </c>
      <c r="H63" s="8" t="s">
        <v>25</v>
      </c>
      <c r="I63" s="149">
        <v>5893896.0999999996</v>
      </c>
      <c r="J63" s="149">
        <v>5893896.0999999996</v>
      </c>
      <c r="K63" s="8" t="s">
        <v>26</v>
      </c>
      <c r="L63" s="8" t="s">
        <v>27</v>
      </c>
      <c r="M63" s="8" t="s">
        <v>28</v>
      </c>
      <c r="N63" s="8" t="s">
        <v>29</v>
      </c>
      <c r="O63" s="5" t="s">
        <v>363</v>
      </c>
      <c r="P63" s="150" t="s">
        <v>232</v>
      </c>
      <c r="Q63" s="4" t="s">
        <v>364</v>
      </c>
      <c r="R63" s="128" t="s">
        <v>365</v>
      </c>
      <c r="S63" s="6" t="s">
        <v>33</v>
      </c>
      <c r="T63" s="129" t="s">
        <v>33</v>
      </c>
    </row>
    <row r="64" spans="1:20">
      <c r="A64" s="4" t="s">
        <v>228</v>
      </c>
      <c r="B64" s="5" t="s">
        <v>229</v>
      </c>
      <c r="C64" s="17" t="s">
        <v>22</v>
      </c>
      <c r="D64" s="17" t="s">
        <v>22</v>
      </c>
      <c r="E64" s="132">
        <v>12</v>
      </c>
      <c r="F64" s="8" t="s">
        <v>23</v>
      </c>
      <c r="G64" s="125" t="s">
        <v>535</v>
      </c>
      <c r="H64" s="8" t="s">
        <v>25</v>
      </c>
      <c r="I64" s="151">
        <v>3486176000</v>
      </c>
      <c r="J64" s="151">
        <v>3486176000</v>
      </c>
      <c r="K64" s="8" t="s">
        <v>26</v>
      </c>
      <c r="L64" s="8" t="s">
        <v>27</v>
      </c>
      <c r="M64" s="8" t="s">
        <v>28</v>
      </c>
      <c r="N64" s="8" t="s">
        <v>29</v>
      </c>
      <c r="O64" s="5" t="s">
        <v>363</v>
      </c>
      <c r="P64" s="150" t="s">
        <v>232</v>
      </c>
      <c r="Q64" s="4" t="s">
        <v>364</v>
      </c>
      <c r="R64" s="128" t="s">
        <v>365</v>
      </c>
      <c r="S64" s="6" t="s">
        <v>33</v>
      </c>
      <c r="T64" s="129" t="s">
        <v>33</v>
      </c>
    </row>
    <row r="65" spans="1:20">
      <c r="A65" s="4" t="s">
        <v>56</v>
      </c>
      <c r="B65" s="5" t="s">
        <v>231</v>
      </c>
      <c r="C65" s="17" t="s">
        <v>58</v>
      </c>
      <c r="D65" s="17" t="s">
        <v>58</v>
      </c>
      <c r="E65" s="132">
        <v>4</v>
      </c>
      <c r="F65" s="8" t="s">
        <v>23</v>
      </c>
      <c r="G65" s="125" t="s">
        <v>535</v>
      </c>
      <c r="H65" s="8" t="s">
        <v>25</v>
      </c>
      <c r="I65" s="149">
        <v>212400000</v>
      </c>
      <c r="J65" s="149">
        <v>212400000</v>
      </c>
      <c r="K65" s="8" t="s">
        <v>26</v>
      </c>
      <c r="L65" s="8" t="s">
        <v>27</v>
      </c>
      <c r="M65" s="8" t="s">
        <v>28</v>
      </c>
      <c r="N65" s="8" t="s">
        <v>29</v>
      </c>
      <c r="O65" s="5" t="s">
        <v>363</v>
      </c>
      <c r="P65" s="150" t="s">
        <v>232</v>
      </c>
      <c r="Q65" s="4" t="s">
        <v>364</v>
      </c>
      <c r="R65" s="128" t="s">
        <v>365</v>
      </c>
      <c r="S65" s="6" t="s">
        <v>33</v>
      </c>
      <c r="T65" s="129" t="s">
        <v>33</v>
      </c>
    </row>
    <row r="66" spans="1:20">
      <c r="A66" s="4" t="s">
        <v>233</v>
      </c>
      <c r="B66" s="5" t="s">
        <v>409</v>
      </c>
      <c r="C66" s="17" t="s">
        <v>37</v>
      </c>
      <c r="D66" s="17" t="s">
        <v>37</v>
      </c>
      <c r="E66" s="132">
        <v>8</v>
      </c>
      <c r="F66" s="8" t="s">
        <v>23</v>
      </c>
      <c r="G66" s="125" t="s">
        <v>535</v>
      </c>
      <c r="H66" s="8" t="s">
        <v>25</v>
      </c>
      <c r="I66" s="151">
        <v>990681444.00999999</v>
      </c>
      <c r="J66" s="151">
        <v>990681444.00999999</v>
      </c>
      <c r="K66" s="8" t="s">
        <v>26</v>
      </c>
      <c r="L66" s="8" t="s">
        <v>27</v>
      </c>
      <c r="M66" s="8" t="s">
        <v>28</v>
      </c>
      <c r="N66" s="8" t="s">
        <v>29</v>
      </c>
      <c r="O66" s="5" t="s">
        <v>363</v>
      </c>
      <c r="P66" s="150" t="s">
        <v>232</v>
      </c>
      <c r="Q66" s="4" t="s">
        <v>364</v>
      </c>
      <c r="R66" s="128" t="s">
        <v>365</v>
      </c>
      <c r="S66" s="6" t="s">
        <v>33</v>
      </c>
      <c r="T66" s="129" t="s">
        <v>33</v>
      </c>
    </row>
    <row r="67" spans="1:20">
      <c r="A67" s="4" t="s">
        <v>235</v>
      </c>
      <c r="B67" s="5" t="s">
        <v>410</v>
      </c>
      <c r="C67" s="17" t="s">
        <v>22</v>
      </c>
      <c r="D67" s="17" t="s">
        <v>22</v>
      </c>
      <c r="E67" s="132">
        <v>12</v>
      </c>
      <c r="F67" s="8" t="s">
        <v>23</v>
      </c>
      <c r="G67" s="127" t="s">
        <v>468</v>
      </c>
      <c r="H67" s="8" t="s">
        <v>25</v>
      </c>
      <c r="I67" s="149">
        <v>223020000</v>
      </c>
      <c r="J67" s="149">
        <v>223020000</v>
      </c>
      <c r="K67" s="8" t="s">
        <v>26</v>
      </c>
      <c r="L67" s="8" t="s">
        <v>27</v>
      </c>
      <c r="M67" s="8" t="s">
        <v>28</v>
      </c>
      <c r="N67" s="8" t="s">
        <v>29</v>
      </c>
      <c r="O67" s="5" t="s">
        <v>363</v>
      </c>
      <c r="P67" s="150" t="s">
        <v>232</v>
      </c>
      <c r="Q67" s="4" t="s">
        <v>364</v>
      </c>
      <c r="R67" s="128" t="s">
        <v>365</v>
      </c>
      <c r="S67" s="6" t="s">
        <v>33</v>
      </c>
      <c r="T67" s="129" t="s">
        <v>33</v>
      </c>
    </row>
    <row r="68" spans="1:20">
      <c r="A68" s="4" t="s">
        <v>178</v>
      </c>
      <c r="B68" s="5" t="s">
        <v>237</v>
      </c>
      <c r="C68" s="17" t="s">
        <v>22</v>
      </c>
      <c r="D68" s="17" t="s">
        <v>22</v>
      </c>
      <c r="E68" s="132">
        <v>12</v>
      </c>
      <c r="F68" s="8" t="s">
        <v>23</v>
      </c>
      <c r="G68" s="125" t="s">
        <v>535</v>
      </c>
      <c r="H68" s="8" t="s">
        <v>25</v>
      </c>
      <c r="I68" s="149">
        <v>2005856622</v>
      </c>
      <c r="J68" s="149">
        <v>2005856622</v>
      </c>
      <c r="K68" s="8" t="s">
        <v>26</v>
      </c>
      <c r="L68" s="8" t="s">
        <v>27</v>
      </c>
      <c r="M68" s="8" t="s">
        <v>28</v>
      </c>
      <c r="N68" s="8" t="s">
        <v>29</v>
      </c>
      <c r="O68" s="5" t="s">
        <v>363</v>
      </c>
      <c r="P68" s="150" t="s">
        <v>232</v>
      </c>
      <c r="Q68" s="4" t="s">
        <v>364</v>
      </c>
      <c r="R68" s="128" t="s">
        <v>365</v>
      </c>
      <c r="S68" s="6" t="s">
        <v>33</v>
      </c>
      <c r="T68" s="129" t="s">
        <v>33</v>
      </c>
    </row>
    <row r="69" spans="1:20">
      <c r="A69" s="4" t="s">
        <v>178</v>
      </c>
      <c r="B69" s="5" t="s">
        <v>238</v>
      </c>
      <c r="C69" s="17" t="s">
        <v>22</v>
      </c>
      <c r="D69" s="17" t="s">
        <v>22</v>
      </c>
      <c r="E69" s="132">
        <v>12</v>
      </c>
      <c r="F69" s="8" t="s">
        <v>23</v>
      </c>
      <c r="G69" s="125" t="s">
        <v>535</v>
      </c>
      <c r="H69" s="8" t="s">
        <v>25</v>
      </c>
      <c r="I69" s="149">
        <v>2734599722</v>
      </c>
      <c r="J69" s="149">
        <v>2734599722</v>
      </c>
      <c r="K69" s="8" t="s">
        <v>26</v>
      </c>
      <c r="L69" s="8" t="s">
        <v>27</v>
      </c>
      <c r="M69" s="8" t="s">
        <v>28</v>
      </c>
      <c r="N69" s="8" t="s">
        <v>29</v>
      </c>
      <c r="O69" s="5" t="s">
        <v>363</v>
      </c>
      <c r="P69" s="150" t="s">
        <v>232</v>
      </c>
      <c r="Q69" s="4" t="s">
        <v>364</v>
      </c>
      <c r="R69" s="128" t="s">
        <v>365</v>
      </c>
      <c r="S69" s="6" t="s">
        <v>33</v>
      </c>
      <c r="T69" s="129" t="s">
        <v>33</v>
      </c>
    </row>
    <row r="70" spans="1:20">
      <c r="A70" s="4" t="s">
        <v>178</v>
      </c>
      <c r="B70" s="5" t="s">
        <v>411</v>
      </c>
      <c r="C70" s="17" t="s">
        <v>58</v>
      </c>
      <c r="D70" s="17" t="s">
        <v>58</v>
      </c>
      <c r="E70" s="132">
        <v>1</v>
      </c>
      <c r="F70" s="8" t="s">
        <v>23</v>
      </c>
      <c r="G70" s="125" t="s">
        <v>535</v>
      </c>
      <c r="H70" s="8" t="s">
        <v>25</v>
      </c>
      <c r="I70" s="149">
        <v>21567669.48</v>
      </c>
      <c r="J70" s="149">
        <v>21567669.48</v>
      </c>
      <c r="K70" s="8" t="s">
        <v>26</v>
      </c>
      <c r="L70" s="8" t="s">
        <v>27</v>
      </c>
      <c r="M70" s="8" t="s">
        <v>28</v>
      </c>
      <c r="N70" s="8" t="s">
        <v>29</v>
      </c>
      <c r="O70" s="5" t="s">
        <v>363</v>
      </c>
      <c r="P70" s="150" t="s">
        <v>232</v>
      </c>
      <c r="Q70" s="4" t="s">
        <v>364</v>
      </c>
      <c r="R70" s="128" t="s">
        <v>365</v>
      </c>
      <c r="S70" s="6" t="s">
        <v>33</v>
      </c>
      <c r="T70" s="129" t="s">
        <v>33</v>
      </c>
    </row>
    <row r="71" spans="1:20">
      <c r="A71" s="4" t="s">
        <v>413</v>
      </c>
      <c r="B71" s="5" t="s">
        <v>412</v>
      </c>
      <c r="C71" s="17" t="s">
        <v>40</v>
      </c>
      <c r="D71" s="17" t="s">
        <v>40</v>
      </c>
      <c r="E71" s="132">
        <v>3</v>
      </c>
      <c r="F71" s="8" t="s">
        <v>23</v>
      </c>
      <c r="G71" s="125" t="s">
        <v>535</v>
      </c>
      <c r="H71" s="8" t="s">
        <v>25</v>
      </c>
      <c r="I71" s="149">
        <v>56151000</v>
      </c>
      <c r="J71" s="149">
        <v>56151000</v>
      </c>
      <c r="K71" s="8" t="s">
        <v>26</v>
      </c>
      <c r="L71" s="8" t="s">
        <v>27</v>
      </c>
      <c r="M71" s="8" t="s">
        <v>28</v>
      </c>
      <c r="N71" s="8" t="s">
        <v>29</v>
      </c>
      <c r="O71" s="5" t="s">
        <v>363</v>
      </c>
      <c r="P71" s="150" t="s">
        <v>232</v>
      </c>
      <c r="Q71" s="4" t="s">
        <v>364</v>
      </c>
      <c r="R71" s="128" t="s">
        <v>365</v>
      </c>
      <c r="S71" s="6" t="s">
        <v>33</v>
      </c>
      <c r="T71" s="129" t="s">
        <v>33</v>
      </c>
    </row>
    <row r="72" spans="1:20">
      <c r="A72" s="4" t="s">
        <v>243</v>
      </c>
      <c r="B72" s="5" t="s">
        <v>414</v>
      </c>
      <c r="C72" s="17" t="s">
        <v>40</v>
      </c>
      <c r="D72" s="17" t="s">
        <v>40</v>
      </c>
      <c r="E72" s="132">
        <v>3</v>
      </c>
      <c r="F72" s="8" t="s">
        <v>23</v>
      </c>
      <c r="G72" s="125" t="s">
        <v>535</v>
      </c>
      <c r="H72" s="8" t="s">
        <v>25</v>
      </c>
      <c r="I72" s="149">
        <v>67381200</v>
      </c>
      <c r="J72" s="149">
        <v>67381200</v>
      </c>
      <c r="K72" s="8" t="s">
        <v>26</v>
      </c>
      <c r="L72" s="8" t="s">
        <v>27</v>
      </c>
      <c r="M72" s="8" t="s">
        <v>28</v>
      </c>
      <c r="N72" s="8" t="s">
        <v>29</v>
      </c>
      <c r="O72" s="5" t="s">
        <v>363</v>
      </c>
      <c r="P72" s="150" t="s">
        <v>232</v>
      </c>
      <c r="Q72" s="4" t="s">
        <v>364</v>
      </c>
      <c r="R72" s="128" t="s">
        <v>365</v>
      </c>
      <c r="S72" s="6" t="s">
        <v>33</v>
      </c>
      <c r="T72" s="129" t="s">
        <v>33</v>
      </c>
    </row>
    <row r="73" spans="1:20">
      <c r="A73" s="152" t="s">
        <v>490</v>
      </c>
      <c r="B73" s="5" t="s">
        <v>246</v>
      </c>
      <c r="C73" s="17" t="s">
        <v>37</v>
      </c>
      <c r="D73" s="17" t="s">
        <v>37</v>
      </c>
      <c r="E73" s="132">
        <v>4</v>
      </c>
      <c r="F73" s="8" t="s">
        <v>23</v>
      </c>
      <c r="G73" s="125" t="s">
        <v>535</v>
      </c>
      <c r="H73" s="8" t="s">
        <v>25</v>
      </c>
      <c r="I73" s="151">
        <v>600000000</v>
      </c>
      <c r="J73" s="151">
        <v>600000000</v>
      </c>
      <c r="K73" s="8" t="s">
        <v>26</v>
      </c>
      <c r="L73" s="8" t="s">
        <v>27</v>
      </c>
      <c r="M73" s="8" t="s">
        <v>28</v>
      </c>
      <c r="N73" s="8" t="s">
        <v>29</v>
      </c>
      <c r="O73" s="5" t="s">
        <v>363</v>
      </c>
      <c r="P73" s="150" t="s">
        <v>232</v>
      </c>
      <c r="Q73" s="4" t="s">
        <v>364</v>
      </c>
      <c r="R73" s="128" t="s">
        <v>365</v>
      </c>
      <c r="S73" s="6" t="s">
        <v>33</v>
      </c>
      <c r="T73" s="129" t="s">
        <v>33</v>
      </c>
    </row>
    <row r="74" spans="1:20">
      <c r="A74" s="4" t="s">
        <v>247</v>
      </c>
      <c r="B74" s="5" t="s">
        <v>248</v>
      </c>
      <c r="C74" s="17" t="s">
        <v>40</v>
      </c>
      <c r="D74" s="17" t="s">
        <v>40</v>
      </c>
      <c r="E74" s="132">
        <v>11</v>
      </c>
      <c r="F74" s="8" t="s">
        <v>23</v>
      </c>
      <c r="G74" s="125" t="s">
        <v>535</v>
      </c>
      <c r="H74" s="8" t="s">
        <v>25</v>
      </c>
      <c r="I74" s="149">
        <v>614116198.08000004</v>
      </c>
      <c r="J74" s="149">
        <v>614116198.08000004</v>
      </c>
      <c r="K74" s="8" t="s">
        <v>26</v>
      </c>
      <c r="L74" s="8" t="s">
        <v>27</v>
      </c>
      <c r="M74" s="8" t="s">
        <v>28</v>
      </c>
      <c r="N74" s="8" t="s">
        <v>29</v>
      </c>
      <c r="O74" s="25" t="s">
        <v>180</v>
      </c>
      <c r="P74" s="150" t="s">
        <v>232</v>
      </c>
      <c r="Q74" s="4" t="s">
        <v>181</v>
      </c>
      <c r="R74" s="128" t="s">
        <v>182</v>
      </c>
      <c r="S74" s="6" t="s">
        <v>33</v>
      </c>
      <c r="T74" s="129" t="s">
        <v>33</v>
      </c>
    </row>
    <row r="75" spans="1:20">
      <c r="A75" s="4" t="s">
        <v>247</v>
      </c>
      <c r="B75" s="5" t="s">
        <v>251</v>
      </c>
      <c r="C75" s="17" t="s">
        <v>40</v>
      </c>
      <c r="D75" s="17" t="s">
        <v>40</v>
      </c>
      <c r="E75" s="132">
        <v>11</v>
      </c>
      <c r="F75" s="8" t="s">
        <v>23</v>
      </c>
      <c r="G75" s="125" t="s">
        <v>535</v>
      </c>
      <c r="H75" s="8" t="s">
        <v>25</v>
      </c>
      <c r="I75" s="149">
        <v>690027591.04999995</v>
      </c>
      <c r="J75" s="149">
        <v>690027591.04999995</v>
      </c>
      <c r="K75" s="8" t="s">
        <v>26</v>
      </c>
      <c r="L75" s="8" t="s">
        <v>27</v>
      </c>
      <c r="M75" s="8" t="s">
        <v>28</v>
      </c>
      <c r="N75" s="8" t="s">
        <v>29</v>
      </c>
      <c r="O75" s="25" t="s">
        <v>180</v>
      </c>
      <c r="P75" s="150" t="s">
        <v>232</v>
      </c>
      <c r="Q75" s="4" t="s">
        <v>181</v>
      </c>
      <c r="R75" s="128" t="s">
        <v>182</v>
      </c>
      <c r="S75" s="6" t="s">
        <v>33</v>
      </c>
      <c r="T75" s="129" t="s">
        <v>33</v>
      </c>
    </row>
    <row r="76" spans="1:20">
      <c r="A76" s="4" t="s">
        <v>252</v>
      </c>
      <c r="B76" s="5" t="s">
        <v>415</v>
      </c>
      <c r="C76" s="17" t="s">
        <v>187</v>
      </c>
      <c r="D76" s="17" t="s">
        <v>187</v>
      </c>
      <c r="E76" s="132">
        <v>2</v>
      </c>
      <c r="F76" s="8" t="s">
        <v>23</v>
      </c>
      <c r="G76" s="125" t="s">
        <v>535</v>
      </c>
      <c r="H76" s="8" t="s">
        <v>25</v>
      </c>
      <c r="I76" s="151">
        <v>60000000</v>
      </c>
      <c r="J76" s="151">
        <v>60000000</v>
      </c>
      <c r="K76" s="8" t="s">
        <v>26</v>
      </c>
      <c r="L76" s="8" t="s">
        <v>27</v>
      </c>
      <c r="M76" s="8" t="s">
        <v>28</v>
      </c>
      <c r="N76" s="8" t="s">
        <v>29</v>
      </c>
      <c r="O76" s="25" t="s">
        <v>180</v>
      </c>
      <c r="P76" s="150" t="s">
        <v>232</v>
      </c>
      <c r="Q76" s="4" t="s">
        <v>181</v>
      </c>
      <c r="R76" s="128" t="s">
        <v>182</v>
      </c>
      <c r="S76" s="6" t="s">
        <v>33</v>
      </c>
      <c r="T76" s="129" t="s">
        <v>33</v>
      </c>
    </row>
    <row r="77" spans="1:20">
      <c r="A77" s="4" t="s">
        <v>254</v>
      </c>
      <c r="B77" s="5" t="s">
        <v>416</v>
      </c>
      <c r="C77" s="17" t="s">
        <v>22</v>
      </c>
      <c r="D77" s="17" t="s">
        <v>22</v>
      </c>
      <c r="E77" s="132">
        <v>12</v>
      </c>
      <c r="F77" s="8" t="s">
        <v>23</v>
      </c>
      <c r="G77" s="125" t="s">
        <v>535</v>
      </c>
      <c r="H77" s="8" t="s">
        <v>25</v>
      </c>
      <c r="I77" s="149">
        <v>680658365.38</v>
      </c>
      <c r="J77" s="149">
        <v>680658365.38</v>
      </c>
      <c r="K77" s="8" t="s">
        <v>26</v>
      </c>
      <c r="L77" s="8" t="s">
        <v>27</v>
      </c>
      <c r="M77" s="8" t="s">
        <v>28</v>
      </c>
      <c r="N77" s="8" t="s">
        <v>29</v>
      </c>
      <c r="O77" s="25" t="s">
        <v>180</v>
      </c>
      <c r="P77" s="150" t="s">
        <v>232</v>
      </c>
      <c r="Q77" s="4" t="s">
        <v>181</v>
      </c>
      <c r="R77" s="128" t="s">
        <v>182</v>
      </c>
      <c r="S77" s="6" t="s">
        <v>33</v>
      </c>
      <c r="T77" s="129" t="s">
        <v>33</v>
      </c>
    </row>
    <row r="78" spans="1:20">
      <c r="A78" s="4" t="s">
        <v>256</v>
      </c>
      <c r="B78" s="5" t="s">
        <v>257</v>
      </c>
      <c r="C78" s="17" t="s">
        <v>22</v>
      </c>
      <c r="D78" s="17" t="s">
        <v>22</v>
      </c>
      <c r="E78" s="132">
        <v>12</v>
      </c>
      <c r="F78" s="8" t="s">
        <v>23</v>
      </c>
      <c r="G78" s="125" t="s">
        <v>535</v>
      </c>
      <c r="H78" s="8" t="s">
        <v>25</v>
      </c>
      <c r="I78" s="151">
        <v>4802364000</v>
      </c>
      <c r="J78" s="151">
        <v>4802364000</v>
      </c>
      <c r="K78" s="8" t="s">
        <v>26</v>
      </c>
      <c r="L78" s="8" t="s">
        <v>27</v>
      </c>
      <c r="M78" s="8" t="s">
        <v>28</v>
      </c>
      <c r="N78" s="8" t="s">
        <v>29</v>
      </c>
      <c r="O78" s="25" t="s">
        <v>180</v>
      </c>
      <c r="P78" s="150" t="s">
        <v>232</v>
      </c>
      <c r="Q78" s="4" t="s">
        <v>181</v>
      </c>
      <c r="R78" s="128" t="s">
        <v>182</v>
      </c>
      <c r="S78" s="6" t="s">
        <v>33</v>
      </c>
      <c r="T78" s="129" t="s">
        <v>33</v>
      </c>
    </row>
    <row r="79" spans="1:20" ht="30">
      <c r="A79" s="4" t="s">
        <v>258</v>
      </c>
      <c r="B79" s="5" t="s">
        <v>417</v>
      </c>
      <c r="C79" s="17" t="s">
        <v>260</v>
      </c>
      <c r="D79" s="17" t="s">
        <v>260</v>
      </c>
      <c r="E79" s="132">
        <v>4</v>
      </c>
      <c r="F79" s="8" t="s">
        <v>23</v>
      </c>
      <c r="G79" s="125" t="s">
        <v>535</v>
      </c>
      <c r="H79" s="8" t="s">
        <v>25</v>
      </c>
      <c r="I79" s="149">
        <v>50000000</v>
      </c>
      <c r="J79" s="149">
        <v>50000000</v>
      </c>
      <c r="K79" s="8" t="s">
        <v>26</v>
      </c>
      <c r="L79" s="8" t="s">
        <v>27</v>
      </c>
      <c r="M79" s="8" t="s">
        <v>28</v>
      </c>
      <c r="N79" s="8" t="s">
        <v>29</v>
      </c>
      <c r="O79" s="25" t="s">
        <v>363</v>
      </c>
      <c r="P79" s="150" t="s">
        <v>232</v>
      </c>
      <c r="Q79" s="4" t="s">
        <v>364</v>
      </c>
      <c r="R79" s="128" t="s">
        <v>365</v>
      </c>
      <c r="S79" s="6" t="s">
        <v>33</v>
      </c>
      <c r="T79" s="129" t="s">
        <v>33</v>
      </c>
    </row>
    <row r="80" spans="1:20">
      <c r="A80" s="4" t="s">
        <v>261</v>
      </c>
      <c r="B80" s="5" t="s">
        <v>418</v>
      </c>
      <c r="C80" s="17" t="s">
        <v>62</v>
      </c>
      <c r="D80" s="17" t="s">
        <v>62</v>
      </c>
      <c r="E80" s="132">
        <v>6</v>
      </c>
      <c r="F80" s="8" t="s">
        <v>23</v>
      </c>
      <c r="G80" s="125" t="s">
        <v>535</v>
      </c>
      <c r="H80" s="8" t="s">
        <v>25</v>
      </c>
      <c r="I80" s="149">
        <v>329405158</v>
      </c>
      <c r="J80" s="149">
        <v>329405158</v>
      </c>
      <c r="K80" s="8" t="s">
        <v>26</v>
      </c>
      <c r="L80" s="8" t="s">
        <v>27</v>
      </c>
      <c r="M80" s="8" t="s">
        <v>28</v>
      </c>
      <c r="N80" s="8" t="s">
        <v>29</v>
      </c>
      <c r="O80" s="25" t="s">
        <v>180</v>
      </c>
      <c r="P80" s="150" t="s">
        <v>232</v>
      </c>
      <c r="Q80" s="4" t="s">
        <v>181</v>
      </c>
      <c r="R80" s="128" t="s">
        <v>182</v>
      </c>
      <c r="S80" s="6" t="s">
        <v>33</v>
      </c>
      <c r="T80" s="129" t="s">
        <v>33</v>
      </c>
    </row>
    <row r="81" spans="1:20">
      <c r="A81" s="4" t="s">
        <v>261</v>
      </c>
      <c r="B81" s="5" t="s">
        <v>419</v>
      </c>
      <c r="C81" s="17" t="s">
        <v>37</v>
      </c>
      <c r="D81" s="17" t="s">
        <v>37</v>
      </c>
      <c r="E81" s="132">
        <v>3</v>
      </c>
      <c r="F81" s="8" t="s">
        <v>23</v>
      </c>
      <c r="G81" s="125" t="s">
        <v>535</v>
      </c>
      <c r="H81" s="8" t="s">
        <v>25</v>
      </c>
      <c r="I81" s="149">
        <v>265500000</v>
      </c>
      <c r="J81" s="149">
        <v>265500000</v>
      </c>
      <c r="K81" s="8" t="s">
        <v>26</v>
      </c>
      <c r="L81" s="8" t="s">
        <v>27</v>
      </c>
      <c r="M81" s="8" t="s">
        <v>28</v>
      </c>
      <c r="N81" s="8" t="s">
        <v>29</v>
      </c>
      <c r="O81" s="25" t="s">
        <v>363</v>
      </c>
      <c r="P81" s="150" t="s">
        <v>232</v>
      </c>
      <c r="Q81" s="4" t="s">
        <v>364</v>
      </c>
      <c r="R81" s="128" t="s">
        <v>365</v>
      </c>
      <c r="S81" s="6" t="s">
        <v>33</v>
      </c>
      <c r="T81" s="129" t="s">
        <v>33</v>
      </c>
    </row>
    <row r="82" spans="1:20">
      <c r="A82" s="4" t="s">
        <v>264</v>
      </c>
      <c r="B82" s="5" t="s">
        <v>420</v>
      </c>
      <c r="C82" s="17" t="s">
        <v>187</v>
      </c>
      <c r="D82" s="17" t="s">
        <v>187</v>
      </c>
      <c r="E82" s="132">
        <v>1</v>
      </c>
      <c r="F82" s="8" t="s">
        <v>23</v>
      </c>
      <c r="G82" s="125" t="s">
        <v>535</v>
      </c>
      <c r="H82" s="8" t="s">
        <v>25</v>
      </c>
      <c r="I82" s="149">
        <v>360629977.33999997</v>
      </c>
      <c r="J82" s="149">
        <v>360629977.33999997</v>
      </c>
      <c r="K82" s="8" t="s">
        <v>26</v>
      </c>
      <c r="L82" s="8" t="s">
        <v>27</v>
      </c>
      <c r="M82" s="8" t="s">
        <v>28</v>
      </c>
      <c r="N82" s="8" t="s">
        <v>29</v>
      </c>
      <c r="O82" s="25" t="s">
        <v>180</v>
      </c>
      <c r="P82" s="150" t="s">
        <v>232</v>
      </c>
      <c r="Q82" s="4" t="s">
        <v>181</v>
      </c>
      <c r="R82" s="128" t="s">
        <v>182</v>
      </c>
      <c r="S82" s="6" t="s">
        <v>33</v>
      </c>
      <c r="T82" s="129" t="s">
        <v>33</v>
      </c>
    </row>
    <row r="83" spans="1:20">
      <c r="A83" s="4" t="s">
        <v>252</v>
      </c>
      <c r="B83" s="5" t="s">
        <v>421</v>
      </c>
      <c r="C83" s="17" t="s">
        <v>37</v>
      </c>
      <c r="D83" s="17" t="s">
        <v>37</v>
      </c>
      <c r="E83" s="132">
        <v>7</v>
      </c>
      <c r="F83" s="8" t="s">
        <v>23</v>
      </c>
      <c r="G83" s="125" t="s">
        <v>535</v>
      </c>
      <c r="H83" s="8" t="s">
        <v>25</v>
      </c>
      <c r="I83" s="149">
        <v>701786286.82599998</v>
      </c>
      <c r="J83" s="149">
        <v>701786286.82599998</v>
      </c>
      <c r="K83" s="8" t="s">
        <v>26</v>
      </c>
      <c r="L83" s="8" t="s">
        <v>27</v>
      </c>
      <c r="M83" s="8" t="s">
        <v>28</v>
      </c>
      <c r="N83" s="8" t="s">
        <v>29</v>
      </c>
      <c r="O83" s="25" t="s">
        <v>180</v>
      </c>
      <c r="P83" s="150" t="s">
        <v>232</v>
      </c>
      <c r="Q83" s="4" t="s">
        <v>181</v>
      </c>
      <c r="R83" s="128" t="s">
        <v>182</v>
      </c>
      <c r="S83" s="6" t="s">
        <v>33</v>
      </c>
      <c r="T83" s="129" t="s">
        <v>33</v>
      </c>
    </row>
    <row r="84" spans="1:20">
      <c r="A84" s="4" t="s">
        <v>252</v>
      </c>
      <c r="B84" s="5" t="s">
        <v>422</v>
      </c>
      <c r="C84" s="17" t="s">
        <v>112</v>
      </c>
      <c r="D84" s="17" t="s">
        <v>112</v>
      </c>
      <c r="E84" s="132">
        <v>3</v>
      </c>
      <c r="F84" s="8" t="s">
        <v>23</v>
      </c>
      <c r="G84" s="125" t="s">
        <v>535</v>
      </c>
      <c r="H84" s="8" t="s">
        <v>25</v>
      </c>
      <c r="I84" s="149">
        <v>180669944.34</v>
      </c>
      <c r="J84" s="149">
        <v>180669944.34</v>
      </c>
      <c r="K84" s="8" t="s">
        <v>26</v>
      </c>
      <c r="L84" s="8" t="s">
        <v>27</v>
      </c>
      <c r="M84" s="8" t="s">
        <v>28</v>
      </c>
      <c r="N84" s="8" t="s">
        <v>29</v>
      </c>
      <c r="O84" s="25" t="s">
        <v>180</v>
      </c>
      <c r="P84" s="150" t="s">
        <v>232</v>
      </c>
      <c r="Q84" s="4" t="s">
        <v>181</v>
      </c>
      <c r="R84" s="128" t="s">
        <v>182</v>
      </c>
      <c r="S84" s="6" t="s">
        <v>33</v>
      </c>
      <c r="T84" s="129" t="s">
        <v>33</v>
      </c>
    </row>
    <row r="85" spans="1:20">
      <c r="A85" s="4" t="s">
        <v>268</v>
      </c>
      <c r="B85" s="5" t="s">
        <v>423</v>
      </c>
      <c r="C85" s="17" t="s">
        <v>22</v>
      </c>
      <c r="D85" s="17" t="s">
        <v>22</v>
      </c>
      <c r="E85" s="132">
        <v>12</v>
      </c>
      <c r="F85" s="8" t="s">
        <v>23</v>
      </c>
      <c r="G85" s="125" t="s">
        <v>535</v>
      </c>
      <c r="H85" s="8" t="s">
        <v>25</v>
      </c>
      <c r="I85" s="153">
        <v>755992482</v>
      </c>
      <c r="J85" s="153">
        <v>755992482</v>
      </c>
      <c r="K85" s="8" t="s">
        <v>26</v>
      </c>
      <c r="L85" s="8" t="s">
        <v>27</v>
      </c>
      <c r="M85" s="8" t="s">
        <v>28</v>
      </c>
      <c r="N85" s="8" t="s">
        <v>29</v>
      </c>
      <c r="O85" s="25" t="s">
        <v>180</v>
      </c>
      <c r="P85" s="150" t="s">
        <v>232</v>
      </c>
      <c r="Q85" s="4" t="s">
        <v>181</v>
      </c>
      <c r="R85" s="128" t="s">
        <v>182</v>
      </c>
      <c r="S85" s="6" t="s">
        <v>33</v>
      </c>
      <c r="T85" s="129" t="s">
        <v>33</v>
      </c>
    </row>
    <row r="86" spans="1:20">
      <c r="A86" s="4" t="s">
        <v>270</v>
      </c>
      <c r="B86" s="5" t="s">
        <v>424</v>
      </c>
      <c r="C86" s="17" t="s">
        <v>112</v>
      </c>
      <c r="D86" s="17" t="s">
        <v>112</v>
      </c>
      <c r="E86" s="132">
        <v>4</v>
      </c>
      <c r="F86" s="8" t="s">
        <v>23</v>
      </c>
      <c r="G86" s="125" t="s">
        <v>535</v>
      </c>
      <c r="H86" s="8" t="s">
        <v>25</v>
      </c>
      <c r="I86" s="149">
        <v>80000000</v>
      </c>
      <c r="J86" s="149">
        <v>80000000</v>
      </c>
      <c r="K86" s="8" t="s">
        <v>26</v>
      </c>
      <c r="L86" s="8" t="s">
        <v>27</v>
      </c>
      <c r="M86" s="8" t="s">
        <v>28</v>
      </c>
      <c r="N86" s="8" t="s">
        <v>29</v>
      </c>
      <c r="O86" s="25" t="s">
        <v>180</v>
      </c>
      <c r="P86" s="150" t="s">
        <v>232</v>
      </c>
      <c r="Q86" s="4" t="s">
        <v>181</v>
      </c>
      <c r="R86" s="128" t="s">
        <v>182</v>
      </c>
      <c r="S86" s="6" t="s">
        <v>33</v>
      </c>
      <c r="T86" s="129" t="s">
        <v>33</v>
      </c>
    </row>
    <row r="87" spans="1:20">
      <c r="A87" s="4" t="s">
        <v>268</v>
      </c>
      <c r="B87" s="5" t="s">
        <v>425</v>
      </c>
      <c r="C87" s="17" t="s">
        <v>112</v>
      </c>
      <c r="D87" s="17" t="s">
        <v>112</v>
      </c>
      <c r="E87" s="132">
        <v>1</v>
      </c>
      <c r="F87" s="8" t="s">
        <v>23</v>
      </c>
      <c r="G87" s="125" t="s">
        <v>535</v>
      </c>
      <c r="H87" s="8" t="s">
        <v>25</v>
      </c>
      <c r="I87" s="149">
        <v>38176400.052000001</v>
      </c>
      <c r="J87" s="149">
        <v>38176400.052000001</v>
      </c>
      <c r="K87" s="8" t="s">
        <v>26</v>
      </c>
      <c r="L87" s="8" t="s">
        <v>27</v>
      </c>
      <c r="M87" s="8" t="s">
        <v>28</v>
      </c>
      <c r="N87" s="8" t="s">
        <v>29</v>
      </c>
      <c r="O87" s="25" t="s">
        <v>363</v>
      </c>
      <c r="P87" s="150" t="s">
        <v>232</v>
      </c>
      <c r="Q87" s="4" t="s">
        <v>364</v>
      </c>
      <c r="R87" s="128" t="s">
        <v>365</v>
      </c>
      <c r="S87" s="6" t="s">
        <v>33</v>
      </c>
      <c r="T87" s="129" t="s">
        <v>33</v>
      </c>
    </row>
    <row r="88" spans="1:20">
      <c r="A88" s="4" t="s">
        <v>268</v>
      </c>
      <c r="B88" s="5" t="s">
        <v>426</v>
      </c>
      <c r="C88" s="17" t="s">
        <v>112</v>
      </c>
      <c r="D88" s="17" t="s">
        <v>112</v>
      </c>
      <c r="E88" s="132">
        <v>1</v>
      </c>
      <c r="F88" s="8" t="s">
        <v>23</v>
      </c>
      <c r="G88" s="125" t="s">
        <v>535</v>
      </c>
      <c r="H88" s="8" t="s">
        <v>25</v>
      </c>
      <c r="I88" s="149">
        <v>8227207.7999999998</v>
      </c>
      <c r="J88" s="149">
        <v>8227207.7999999998</v>
      </c>
      <c r="K88" s="8" t="s">
        <v>26</v>
      </c>
      <c r="L88" s="8" t="s">
        <v>27</v>
      </c>
      <c r="M88" s="8" t="s">
        <v>28</v>
      </c>
      <c r="N88" s="8" t="s">
        <v>29</v>
      </c>
      <c r="O88" s="25" t="s">
        <v>180</v>
      </c>
      <c r="P88" s="150" t="s">
        <v>232</v>
      </c>
      <c r="Q88" s="4" t="s">
        <v>181</v>
      </c>
      <c r="R88" s="128" t="s">
        <v>182</v>
      </c>
      <c r="S88" s="6" t="s">
        <v>33</v>
      </c>
      <c r="T88" s="129" t="s">
        <v>33</v>
      </c>
    </row>
    <row r="89" spans="1:20">
      <c r="A89" s="4" t="s">
        <v>279</v>
      </c>
      <c r="B89" s="5" t="s">
        <v>431</v>
      </c>
      <c r="C89" s="17" t="s">
        <v>40</v>
      </c>
      <c r="D89" s="17" t="s">
        <v>40</v>
      </c>
      <c r="E89" s="132">
        <v>7</v>
      </c>
      <c r="F89" s="8" t="s">
        <v>23</v>
      </c>
      <c r="G89" s="125" t="s">
        <v>535</v>
      </c>
      <c r="H89" s="8" t="s">
        <v>25</v>
      </c>
      <c r="I89" s="149">
        <v>41919817.302000001</v>
      </c>
      <c r="J89" s="149">
        <v>41919817.302000001</v>
      </c>
      <c r="K89" s="8" t="s">
        <v>26</v>
      </c>
      <c r="L89" s="8" t="s">
        <v>27</v>
      </c>
      <c r="M89" s="8" t="s">
        <v>28</v>
      </c>
      <c r="N89" s="8" t="s">
        <v>29</v>
      </c>
      <c r="O89" s="25" t="s">
        <v>180</v>
      </c>
      <c r="P89" s="150" t="s">
        <v>232</v>
      </c>
      <c r="Q89" s="4"/>
      <c r="R89" s="128"/>
      <c r="S89" s="6" t="s">
        <v>33</v>
      </c>
      <c r="T89" s="129" t="s">
        <v>33</v>
      </c>
    </row>
    <row r="90" spans="1:20">
      <c r="A90" s="152" t="s">
        <v>281</v>
      </c>
      <c r="B90" s="5" t="s">
        <v>432</v>
      </c>
      <c r="C90" s="17" t="s">
        <v>22</v>
      </c>
      <c r="D90" s="17" t="s">
        <v>22</v>
      </c>
      <c r="E90" s="132">
        <v>12</v>
      </c>
      <c r="F90" s="8" t="s">
        <v>23</v>
      </c>
      <c r="G90" s="125" t="s">
        <v>535</v>
      </c>
      <c r="H90" s="8" t="s">
        <v>25</v>
      </c>
      <c r="I90" s="149">
        <v>201168500.40000001</v>
      </c>
      <c r="J90" s="149">
        <v>201168500.40000001</v>
      </c>
      <c r="K90" s="8" t="s">
        <v>26</v>
      </c>
      <c r="L90" s="8" t="s">
        <v>27</v>
      </c>
      <c r="M90" s="8" t="s">
        <v>28</v>
      </c>
      <c r="N90" s="8" t="s">
        <v>29</v>
      </c>
      <c r="O90" s="25" t="s">
        <v>42</v>
      </c>
      <c r="P90" s="150" t="s">
        <v>232</v>
      </c>
      <c r="Q90" s="4" t="s">
        <v>43</v>
      </c>
      <c r="R90" s="128" t="s">
        <v>44</v>
      </c>
      <c r="S90" s="6" t="s">
        <v>33</v>
      </c>
      <c r="T90" s="129" t="s">
        <v>33</v>
      </c>
    </row>
    <row r="91" spans="1:20">
      <c r="A91" s="152" t="s">
        <v>491</v>
      </c>
      <c r="B91" s="5" t="s">
        <v>434</v>
      </c>
      <c r="C91" s="17" t="s">
        <v>22</v>
      </c>
      <c r="D91" s="17" t="s">
        <v>22</v>
      </c>
      <c r="E91" s="132">
        <v>12</v>
      </c>
      <c r="F91" s="8" t="s">
        <v>23</v>
      </c>
      <c r="G91" s="125" t="s">
        <v>535</v>
      </c>
      <c r="H91" s="8" t="s">
        <v>25</v>
      </c>
      <c r="I91" s="153">
        <v>1655658000</v>
      </c>
      <c r="J91" s="153">
        <v>1655658000</v>
      </c>
      <c r="K91" s="8" t="s">
        <v>26</v>
      </c>
      <c r="L91" s="8" t="s">
        <v>27</v>
      </c>
      <c r="M91" s="8" t="s">
        <v>28</v>
      </c>
      <c r="N91" s="8" t="s">
        <v>29</v>
      </c>
      <c r="O91" s="25" t="s">
        <v>42</v>
      </c>
      <c r="P91" s="150" t="s">
        <v>232</v>
      </c>
      <c r="Q91" s="4" t="s">
        <v>433</v>
      </c>
      <c r="R91" s="128" t="s">
        <v>44</v>
      </c>
      <c r="S91" s="6" t="s">
        <v>33</v>
      </c>
      <c r="T91" s="129" t="s">
        <v>33</v>
      </c>
    </row>
    <row r="92" spans="1:20">
      <c r="A92" s="152">
        <v>70171707</v>
      </c>
      <c r="B92" s="5" t="s">
        <v>435</v>
      </c>
      <c r="C92" s="7" t="s">
        <v>62</v>
      </c>
      <c r="D92" s="8" t="s">
        <v>62</v>
      </c>
      <c r="E92" s="130">
        <v>6</v>
      </c>
      <c r="F92" s="8" t="s">
        <v>23</v>
      </c>
      <c r="G92" s="125" t="s">
        <v>535</v>
      </c>
      <c r="H92" s="8" t="s">
        <v>25</v>
      </c>
      <c r="I92" s="149">
        <v>1211609033.352</v>
      </c>
      <c r="J92" s="149">
        <v>1211609033.352</v>
      </c>
      <c r="K92" s="8" t="s">
        <v>26</v>
      </c>
      <c r="L92" s="8" t="s">
        <v>27</v>
      </c>
      <c r="M92" s="8" t="s">
        <v>28</v>
      </c>
      <c r="N92" s="8" t="s">
        <v>29</v>
      </c>
      <c r="O92" s="25" t="s">
        <v>42</v>
      </c>
      <c r="P92" s="150" t="s">
        <v>232</v>
      </c>
      <c r="Q92" s="4" t="s">
        <v>433</v>
      </c>
      <c r="R92" s="128" t="s">
        <v>44</v>
      </c>
      <c r="S92" s="6" t="s">
        <v>33</v>
      </c>
      <c r="T92" s="129" t="s">
        <v>33</v>
      </c>
    </row>
    <row r="93" spans="1:20">
      <c r="A93" s="152" t="s">
        <v>492</v>
      </c>
      <c r="B93" s="5" t="s">
        <v>291</v>
      </c>
      <c r="C93" s="7" t="s">
        <v>58</v>
      </c>
      <c r="D93" s="8" t="s">
        <v>58</v>
      </c>
      <c r="E93" s="130">
        <v>4</v>
      </c>
      <c r="F93" s="8" t="s">
        <v>23</v>
      </c>
      <c r="G93" s="125" t="s">
        <v>535</v>
      </c>
      <c r="H93" s="8" t="s">
        <v>25</v>
      </c>
      <c r="I93" s="151">
        <v>1556424720</v>
      </c>
      <c r="J93" s="151">
        <v>1556424720</v>
      </c>
      <c r="K93" s="8" t="s">
        <v>26</v>
      </c>
      <c r="L93" s="8" t="s">
        <v>27</v>
      </c>
      <c r="M93" s="8" t="s">
        <v>28</v>
      </c>
      <c r="N93" s="8" t="s">
        <v>29</v>
      </c>
      <c r="O93" s="25" t="s">
        <v>42</v>
      </c>
      <c r="P93" s="150" t="s">
        <v>232</v>
      </c>
      <c r="Q93" s="4" t="s">
        <v>433</v>
      </c>
      <c r="R93" s="128" t="s">
        <v>44</v>
      </c>
      <c r="S93" s="6" t="s">
        <v>33</v>
      </c>
      <c r="T93" s="129" t="s">
        <v>33</v>
      </c>
    </row>
    <row r="94" spans="1:20">
      <c r="A94" s="152" t="s">
        <v>493</v>
      </c>
      <c r="B94" s="5" t="s">
        <v>294</v>
      </c>
      <c r="C94" s="7" t="s">
        <v>58</v>
      </c>
      <c r="D94" s="7" t="s">
        <v>58</v>
      </c>
      <c r="E94" s="130">
        <v>2</v>
      </c>
      <c r="F94" s="8" t="s">
        <v>23</v>
      </c>
      <c r="G94" s="125" t="s">
        <v>535</v>
      </c>
      <c r="H94" s="8" t="s">
        <v>25</v>
      </c>
      <c r="I94" s="149">
        <v>789218984.28600001</v>
      </c>
      <c r="J94" s="149">
        <v>789218984.28600001</v>
      </c>
      <c r="K94" s="8" t="s">
        <v>26</v>
      </c>
      <c r="L94" s="8" t="s">
        <v>27</v>
      </c>
      <c r="M94" s="8" t="s">
        <v>28</v>
      </c>
      <c r="N94" s="8" t="s">
        <v>29</v>
      </c>
      <c r="O94" s="25" t="s">
        <v>42</v>
      </c>
      <c r="P94" s="150" t="s">
        <v>232</v>
      </c>
      <c r="Q94" s="4" t="s">
        <v>433</v>
      </c>
      <c r="R94" s="128" t="s">
        <v>44</v>
      </c>
      <c r="S94" s="6" t="s">
        <v>33</v>
      </c>
      <c r="T94" s="129" t="s">
        <v>33</v>
      </c>
    </row>
    <row r="95" spans="1:20">
      <c r="A95" s="152" t="s">
        <v>494</v>
      </c>
      <c r="B95" s="5" t="s">
        <v>295</v>
      </c>
      <c r="C95" s="7" t="s">
        <v>58</v>
      </c>
      <c r="D95" s="7" t="s">
        <v>58</v>
      </c>
      <c r="E95" s="130">
        <v>2</v>
      </c>
      <c r="F95" s="8" t="s">
        <v>23</v>
      </c>
      <c r="G95" s="125" t="s">
        <v>535</v>
      </c>
      <c r="H95" s="8" t="s">
        <v>25</v>
      </c>
      <c r="I95" s="153">
        <v>626529599.60000002</v>
      </c>
      <c r="J95" s="153">
        <v>626529599.60000002</v>
      </c>
      <c r="K95" s="8" t="s">
        <v>26</v>
      </c>
      <c r="L95" s="8" t="s">
        <v>27</v>
      </c>
      <c r="M95" s="8" t="s">
        <v>28</v>
      </c>
      <c r="N95" s="8" t="s">
        <v>29</v>
      </c>
      <c r="O95" s="25" t="s">
        <v>42</v>
      </c>
      <c r="P95" s="150" t="s">
        <v>232</v>
      </c>
      <c r="Q95" s="4" t="s">
        <v>433</v>
      </c>
      <c r="R95" s="128" t="s">
        <v>44</v>
      </c>
      <c r="S95" s="6" t="s">
        <v>33</v>
      </c>
      <c r="T95" s="129" t="s">
        <v>33</v>
      </c>
    </row>
    <row r="96" spans="1:20">
      <c r="A96" t="s">
        <v>296</v>
      </c>
      <c r="B96" s="5" t="s">
        <v>427</v>
      </c>
      <c r="C96" s="7" t="s">
        <v>40</v>
      </c>
      <c r="D96" s="8" t="s">
        <v>40</v>
      </c>
      <c r="E96" s="130">
        <v>10</v>
      </c>
      <c r="F96" s="8" t="s">
        <v>23</v>
      </c>
      <c r="G96" s="125" t="s">
        <v>535</v>
      </c>
      <c r="H96" s="8" t="s">
        <v>25</v>
      </c>
      <c r="I96" s="151">
        <v>720502060.85585999</v>
      </c>
      <c r="J96" s="151">
        <v>720502060.85585999</v>
      </c>
      <c r="K96" s="8" t="s">
        <v>26</v>
      </c>
      <c r="L96" s="8" t="s">
        <v>27</v>
      </c>
      <c r="M96" s="8" t="s">
        <v>28</v>
      </c>
      <c r="N96" s="8" t="s">
        <v>29</v>
      </c>
      <c r="O96" s="25" t="s">
        <v>363</v>
      </c>
      <c r="P96" s="150" t="s">
        <v>232</v>
      </c>
      <c r="Q96" s="4" t="s">
        <v>364</v>
      </c>
      <c r="R96" s="128" t="s">
        <v>365</v>
      </c>
      <c r="S96" s="6" t="s">
        <v>33</v>
      </c>
      <c r="T96" s="129" t="s">
        <v>33</v>
      </c>
    </row>
    <row r="97" spans="1:20">
      <c r="A97" s="4" t="s">
        <v>298</v>
      </c>
      <c r="B97" s="5" t="s">
        <v>299</v>
      </c>
      <c r="C97" s="7" t="s">
        <v>22</v>
      </c>
      <c r="D97" s="8" t="s">
        <v>22</v>
      </c>
      <c r="E97" s="130">
        <v>12</v>
      </c>
      <c r="F97" s="8" t="s">
        <v>23</v>
      </c>
      <c r="G97" s="125" t="s">
        <v>535</v>
      </c>
      <c r="H97" s="8" t="s">
        <v>25</v>
      </c>
      <c r="I97" s="153">
        <v>1154864713.5</v>
      </c>
      <c r="J97" s="153">
        <v>1154864713.5</v>
      </c>
      <c r="K97" s="8" t="s">
        <v>26</v>
      </c>
      <c r="L97" s="8" t="s">
        <v>27</v>
      </c>
      <c r="M97" s="8" t="s">
        <v>28</v>
      </c>
      <c r="N97" s="8" t="s">
        <v>29</v>
      </c>
      <c r="O97" s="25" t="s">
        <v>180</v>
      </c>
      <c r="P97" s="150" t="s">
        <v>232</v>
      </c>
      <c r="Q97" s="4" t="s">
        <v>181</v>
      </c>
      <c r="R97" s="128" t="s">
        <v>182</v>
      </c>
      <c r="S97" s="6" t="s">
        <v>33</v>
      </c>
      <c r="T97" s="129" t="s">
        <v>33</v>
      </c>
    </row>
    <row r="98" spans="1:20">
      <c r="A98" s="154" t="s">
        <v>301</v>
      </c>
      <c r="B98" s="5" t="s">
        <v>302</v>
      </c>
      <c r="C98" s="7" t="s">
        <v>58</v>
      </c>
      <c r="D98" s="7" t="s">
        <v>58</v>
      </c>
      <c r="E98" s="130">
        <v>9</v>
      </c>
      <c r="F98" s="8" t="s">
        <v>23</v>
      </c>
      <c r="G98" s="125" t="s">
        <v>535</v>
      </c>
      <c r="H98" s="8" t="s">
        <v>25</v>
      </c>
      <c r="I98" s="151">
        <v>551115518.44280398</v>
      </c>
      <c r="J98" s="151">
        <v>551115518.44280398</v>
      </c>
      <c r="K98" s="8" t="s">
        <v>26</v>
      </c>
      <c r="L98" s="8" t="s">
        <v>27</v>
      </c>
      <c r="M98" s="8" t="s">
        <v>28</v>
      </c>
      <c r="N98" s="8" t="s">
        <v>29</v>
      </c>
      <c r="O98" s="25" t="s">
        <v>42</v>
      </c>
      <c r="P98" s="150" t="s">
        <v>232</v>
      </c>
      <c r="Q98" s="4" t="s">
        <v>433</v>
      </c>
      <c r="R98" s="128" t="s">
        <v>44</v>
      </c>
      <c r="S98" s="6" t="s">
        <v>33</v>
      </c>
      <c r="T98" s="129" t="s">
        <v>33</v>
      </c>
    </row>
    <row r="99" spans="1:20">
      <c r="A99" s="4" t="s">
        <v>303</v>
      </c>
      <c r="B99" s="5" t="s">
        <v>428</v>
      </c>
      <c r="C99" s="7" t="s">
        <v>22</v>
      </c>
      <c r="D99" s="7" t="s">
        <v>22</v>
      </c>
      <c r="E99" s="130">
        <v>12</v>
      </c>
      <c r="F99" s="8" t="s">
        <v>23</v>
      </c>
      <c r="G99" s="125" t="s">
        <v>535</v>
      </c>
      <c r="H99" s="8" t="s">
        <v>25</v>
      </c>
      <c r="I99" s="153">
        <f>1538601170+150000000</f>
        <v>1688601170</v>
      </c>
      <c r="J99" s="153">
        <f>1538601170+150000000</f>
        <v>1688601170</v>
      </c>
      <c r="K99" s="8" t="s">
        <v>26</v>
      </c>
      <c r="L99" s="8" t="s">
        <v>27</v>
      </c>
      <c r="M99" s="8" t="s">
        <v>28</v>
      </c>
      <c r="N99" s="8" t="s">
        <v>29</v>
      </c>
      <c r="O99" s="25" t="s">
        <v>180</v>
      </c>
      <c r="P99" s="150" t="s">
        <v>232</v>
      </c>
      <c r="Q99" s="4" t="s">
        <v>181</v>
      </c>
      <c r="R99" s="128" t="s">
        <v>182</v>
      </c>
      <c r="S99" s="6" t="s">
        <v>33</v>
      </c>
      <c r="T99" s="129" t="s">
        <v>33</v>
      </c>
    </row>
    <row r="100" spans="1:20">
      <c r="A100" s="152" t="s">
        <v>495</v>
      </c>
      <c r="B100" s="5" t="s">
        <v>306</v>
      </c>
      <c r="C100" s="17" t="s">
        <v>58</v>
      </c>
      <c r="D100" s="17" t="s">
        <v>58</v>
      </c>
      <c r="E100" s="130">
        <v>2</v>
      </c>
      <c r="F100" s="8" t="s">
        <v>23</v>
      </c>
      <c r="G100" s="125" t="s">
        <v>535</v>
      </c>
      <c r="H100" s="8" t="s">
        <v>25</v>
      </c>
      <c r="I100" s="151">
        <v>293112000</v>
      </c>
      <c r="J100" s="151">
        <v>293112000</v>
      </c>
      <c r="K100" s="8" t="s">
        <v>26</v>
      </c>
      <c r="L100" s="8" t="s">
        <v>27</v>
      </c>
      <c r="M100" s="8" t="s">
        <v>28</v>
      </c>
      <c r="N100" s="8" t="s">
        <v>29</v>
      </c>
      <c r="O100" s="25" t="s">
        <v>42</v>
      </c>
      <c r="P100" s="150" t="s">
        <v>232</v>
      </c>
      <c r="Q100" s="4" t="s">
        <v>433</v>
      </c>
      <c r="R100" s="128" t="s">
        <v>44</v>
      </c>
      <c r="S100" s="6" t="s">
        <v>33</v>
      </c>
      <c r="T100" s="129" t="s">
        <v>33</v>
      </c>
    </row>
    <row r="101" spans="1:20">
      <c r="A101" s="152" t="s">
        <v>496</v>
      </c>
      <c r="B101" s="5" t="s">
        <v>309</v>
      </c>
      <c r="C101" s="17" t="s">
        <v>187</v>
      </c>
      <c r="D101" s="17" t="s">
        <v>187</v>
      </c>
      <c r="E101" s="130">
        <v>6</v>
      </c>
      <c r="F101" s="8" t="s">
        <v>23</v>
      </c>
      <c r="G101" s="125" t="s">
        <v>535</v>
      </c>
      <c r="H101" s="8" t="s">
        <v>25</v>
      </c>
      <c r="I101" s="151">
        <v>1393759454.4000001</v>
      </c>
      <c r="J101" s="151">
        <v>1393759454.4000001</v>
      </c>
      <c r="K101" s="8" t="s">
        <v>26</v>
      </c>
      <c r="L101" s="8" t="s">
        <v>27</v>
      </c>
      <c r="M101" s="8" t="s">
        <v>28</v>
      </c>
      <c r="N101" s="8" t="s">
        <v>29</v>
      </c>
      <c r="O101" s="25" t="s">
        <v>42</v>
      </c>
      <c r="P101" s="150" t="s">
        <v>232</v>
      </c>
      <c r="Q101" s="4" t="s">
        <v>433</v>
      </c>
      <c r="R101" s="128" t="s">
        <v>44</v>
      </c>
      <c r="S101" s="6" t="s">
        <v>33</v>
      </c>
      <c r="T101" s="129" t="s">
        <v>33</v>
      </c>
    </row>
    <row r="102" spans="1:20">
      <c r="A102" s="152">
        <v>73152108</v>
      </c>
      <c r="B102" s="5" t="s">
        <v>312</v>
      </c>
      <c r="C102" s="17" t="s">
        <v>62</v>
      </c>
      <c r="D102" s="17" t="s">
        <v>62</v>
      </c>
      <c r="E102" s="130">
        <v>6</v>
      </c>
      <c r="F102" s="8" t="s">
        <v>23</v>
      </c>
      <c r="G102" s="125" t="s">
        <v>535</v>
      </c>
      <c r="H102" s="8" t="s">
        <v>25</v>
      </c>
      <c r="I102" s="153">
        <v>362865605.39999998</v>
      </c>
      <c r="J102" s="153">
        <v>362865605.39999998</v>
      </c>
      <c r="K102" s="8" t="s">
        <v>26</v>
      </c>
      <c r="L102" s="8" t="s">
        <v>27</v>
      </c>
      <c r="M102" s="8" t="s">
        <v>28</v>
      </c>
      <c r="N102" s="8" t="s">
        <v>29</v>
      </c>
      <c r="O102" s="25" t="s">
        <v>42</v>
      </c>
      <c r="P102" s="150" t="s">
        <v>232</v>
      </c>
      <c r="Q102" s="4" t="s">
        <v>433</v>
      </c>
      <c r="R102" s="128" t="s">
        <v>44</v>
      </c>
      <c r="S102" s="6" t="s">
        <v>33</v>
      </c>
      <c r="T102" s="129" t="s">
        <v>33</v>
      </c>
    </row>
    <row r="103" spans="1:20">
      <c r="A103" s="152" t="s">
        <v>313</v>
      </c>
      <c r="B103" s="5" t="s">
        <v>436</v>
      </c>
      <c r="C103" s="17" t="s">
        <v>62</v>
      </c>
      <c r="D103" s="17" t="s">
        <v>62</v>
      </c>
      <c r="E103" s="130">
        <v>8</v>
      </c>
      <c r="F103" s="8" t="s">
        <v>23</v>
      </c>
      <c r="G103" s="125" t="s">
        <v>535</v>
      </c>
      <c r="H103" s="8" t="s">
        <v>25</v>
      </c>
      <c r="I103" s="153">
        <v>555823170.60000002</v>
      </c>
      <c r="J103" s="153">
        <v>555823170.60000002</v>
      </c>
      <c r="K103" s="8" t="s">
        <v>26</v>
      </c>
      <c r="L103" s="8" t="s">
        <v>27</v>
      </c>
      <c r="M103" s="8" t="s">
        <v>28</v>
      </c>
      <c r="N103" s="8" t="s">
        <v>29</v>
      </c>
      <c r="O103" s="25" t="s">
        <v>42</v>
      </c>
      <c r="P103" s="150" t="s">
        <v>232</v>
      </c>
      <c r="Q103" s="4" t="s">
        <v>433</v>
      </c>
      <c r="R103" s="128" t="s">
        <v>44</v>
      </c>
      <c r="S103" s="6" t="s">
        <v>33</v>
      </c>
      <c r="T103" s="129" t="s">
        <v>33</v>
      </c>
    </row>
    <row r="104" spans="1:20">
      <c r="A104" s="152" t="s">
        <v>497</v>
      </c>
      <c r="B104" s="5" t="s">
        <v>316</v>
      </c>
      <c r="C104" s="17" t="s">
        <v>40</v>
      </c>
      <c r="D104" s="17" t="s">
        <v>40</v>
      </c>
      <c r="E104" s="130">
        <v>10</v>
      </c>
      <c r="F104" s="8" t="s">
        <v>23</v>
      </c>
      <c r="G104" s="125" t="s">
        <v>535</v>
      </c>
      <c r="H104" s="8" t="s">
        <v>25</v>
      </c>
      <c r="I104" s="153">
        <v>526167900</v>
      </c>
      <c r="J104" s="153">
        <v>526167900</v>
      </c>
      <c r="K104" s="8" t="s">
        <v>26</v>
      </c>
      <c r="L104" s="8" t="s">
        <v>27</v>
      </c>
      <c r="M104" s="8" t="s">
        <v>28</v>
      </c>
      <c r="N104" s="8" t="s">
        <v>29</v>
      </c>
      <c r="O104" s="25" t="s">
        <v>42</v>
      </c>
      <c r="P104" s="150" t="s">
        <v>232</v>
      </c>
      <c r="Q104" s="4" t="s">
        <v>433</v>
      </c>
      <c r="R104" s="128" t="s">
        <v>44</v>
      </c>
      <c r="S104" s="6" t="s">
        <v>33</v>
      </c>
      <c r="T104" s="129" t="s">
        <v>33</v>
      </c>
    </row>
    <row r="105" spans="1:20">
      <c r="A105" s="152" t="s">
        <v>498</v>
      </c>
      <c r="B105" s="5" t="s">
        <v>318</v>
      </c>
      <c r="C105" s="17" t="s">
        <v>40</v>
      </c>
      <c r="D105" s="17" t="s">
        <v>40</v>
      </c>
      <c r="E105" s="130">
        <v>10</v>
      </c>
      <c r="F105" s="8" t="s">
        <v>23</v>
      </c>
      <c r="G105" s="125" t="s">
        <v>535</v>
      </c>
      <c r="H105" s="8" t="s">
        <v>25</v>
      </c>
      <c r="I105" s="153">
        <v>637200000</v>
      </c>
      <c r="J105" s="153">
        <v>637200000</v>
      </c>
      <c r="K105" s="8" t="s">
        <v>26</v>
      </c>
      <c r="L105" s="8" t="s">
        <v>27</v>
      </c>
      <c r="M105" s="8" t="s">
        <v>28</v>
      </c>
      <c r="N105" s="8" t="s">
        <v>29</v>
      </c>
      <c r="O105" s="25" t="s">
        <v>42</v>
      </c>
      <c r="P105" s="150" t="s">
        <v>232</v>
      </c>
      <c r="Q105" s="4" t="s">
        <v>433</v>
      </c>
      <c r="R105" s="128" t="s">
        <v>44</v>
      </c>
      <c r="S105" s="6" t="s">
        <v>33</v>
      </c>
      <c r="T105" s="129" t="s">
        <v>33</v>
      </c>
    </row>
    <row r="106" spans="1:20">
      <c r="A106" s="4" t="s">
        <v>319</v>
      </c>
      <c r="B106" s="5" t="s">
        <v>429</v>
      </c>
      <c r="C106" s="17" t="s">
        <v>58</v>
      </c>
      <c r="D106" s="17" t="s">
        <v>58</v>
      </c>
      <c r="E106" s="130">
        <v>3</v>
      </c>
      <c r="F106" s="8" t="s">
        <v>23</v>
      </c>
      <c r="G106" s="125" t="s">
        <v>535</v>
      </c>
      <c r="H106" s="8" t="s">
        <v>25</v>
      </c>
      <c r="I106" s="149">
        <v>57348000</v>
      </c>
      <c r="J106" s="149">
        <v>57348000</v>
      </c>
      <c r="K106" s="8" t="s">
        <v>26</v>
      </c>
      <c r="L106" s="8" t="s">
        <v>27</v>
      </c>
      <c r="M106" s="8" t="s">
        <v>28</v>
      </c>
      <c r="N106" s="8" t="s">
        <v>29</v>
      </c>
      <c r="O106" s="25" t="s">
        <v>363</v>
      </c>
      <c r="P106" s="150" t="s">
        <v>232</v>
      </c>
      <c r="Q106" s="4" t="s">
        <v>364</v>
      </c>
      <c r="R106" s="128" t="s">
        <v>365</v>
      </c>
      <c r="S106" s="6" t="s">
        <v>33</v>
      </c>
      <c r="T106" s="129" t="s">
        <v>33</v>
      </c>
    </row>
    <row r="107" spans="1:20">
      <c r="A107" s="4" t="s">
        <v>233</v>
      </c>
      <c r="B107" s="5" t="s">
        <v>430</v>
      </c>
      <c r="C107" s="7" t="s">
        <v>37</v>
      </c>
      <c r="D107" s="8" t="s">
        <v>37</v>
      </c>
      <c r="E107" s="130">
        <v>3</v>
      </c>
      <c r="F107" s="8" t="s">
        <v>23</v>
      </c>
      <c r="G107" s="125" t="s">
        <v>535</v>
      </c>
      <c r="H107" s="8" t="s">
        <v>25</v>
      </c>
      <c r="I107" s="149">
        <v>44604000</v>
      </c>
      <c r="J107" s="149">
        <v>44604000</v>
      </c>
      <c r="K107" s="8" t="s">
        <v>26</v>
      </c>
      <c r="L107" s="8" t="s">
        <v>27</v>
      </c>
      <c r="M107" s="8" t="s">
        <v>28</v>
      </c>
      <c r="N107" s="8" t="s">
        <v>29</v>
      </c>
      <c r="O107" s="25" t="s">
        <v>363</v>
      </c>
      <c r="P107" s="150" t="s">
        <v>232</v>
      </c>
      <c r="Q107" s="4" t="s">
        <v>364</v>
      </c>
      <c r="R107" s="128" t="s">
        <v>365</v>
      </c>
      <c r="S107" s="6" t="s">
        <v>33</v>
      </c>
      <c r="T107" s="129" t="s">
        <v>33</v>
      </c>
    </row>
    <row r="108" spans="1:20">
      <c r="A108" s="152" t="s">
        <v>290</v>
      </c>
      <c r="B108" s="5" t="s">
        <v>327</v>
      </c>
      <c r="C108" s="7" t="s">
        <v>62</v>
      </c>
      <c r="D108" s="8" t="s">
        <v>62</v>
      </c>
      <c r="E108" s="130">
        <v>5</v>
      </c>
      <c r="F108" s="8" t="s">
        <v>23</v>
      </c>
      <c r="G108" s="125" t="s">
        <v>535</v>
      </c>
      <c r="H108" s="8" t="s">
        <v>25</v>
      </c>
      <c r="I108" s="151">
        <v>590715516.60000002</v>
      </c>
      <c r="J108" s="151">
        <v>590715516.60000002</v>
      </c>
      <c r="K108" s="8" t="s">
        <v>26</v>
      </c>
      <c r="L108" s="8" t="s">
        <v>27</v>
      </c>
      <c r="M108" s="8" t="s">
        <v>28</v>
      </c>
      <c r="N108" s="8" t="s">
        <v>29</v>
      </c>
      <c r="O108" s="8" t="s">
        <v>42</v>
      </c>
      <c r="P108" s="150" t="s">
        <v>232</v>
      </c>
      <c r="Q108" s="4" t="s">
        <v>433</v>
      </c>
      <c r="R108" s="128" t="s">
        <v>44</v>
      </c>
      <c r="S108" s="6" t="s">
        <v>33</v>
      </c>
      <c r="T108" s="129" t="s">
        <v>33</v>
      </c>
    </row>
    <row r="109" spans="1:20">
      <c r="A109" s="139" t="s">
        <v>329</v>
      </c>
      <c r="B109" s="143" t="s">
        <v>330</v>
      </c>
      <c r="C109" s="144" t="s">
        <v>22</v>
      </c>
      <c r="D109" s="144" t="s">
        <v>22</v>
      </c>
      <c r="E109" s="145">
        <v>6</v>
      </c>
      <c r="F109" s="146" t="s">
        <v>23</v>
      </c>
      <c r="G109" s="125" t="s">
        <v>535</v>
      </c>
      <c r="H109" s="147" t="s">
        <v>25</v>
      </c>
      <c r="I109" s="126">
        <v>1062000000</v>
      </c>
      <c r="J109" s="126">
        <v>1062000000</v>
      </c>
      <c r="K109" s="8" t="s">
        <v>26</v>
      </c>
      <c r="L109" s="8" t="s">
        <v>27</v>
      </c>
      <c r="M109" s="8" t="s">
        <v>28</v>
      </c>
      <c r="N109" s="8" t="s">
        <v>29</v>
      </c>
      <c r="O109" s="7" t="s">
        <v>159</v>
      </c>
      <c r="P109" s="127" t="s">
        <v>520</v>
      </c>
      <c r="Q109" s="8">
        <v>3005957740</v>
      </c>
      <c r="R109" s="138" t="s">
        <v>160</v>
      </c>
      <c r="S109" s="6" t="s">
        <v>33</v>
      </c>
      <c r="T109" s="129" t="s">
        <v>33</v>
      </c>
    </row>
    <row r="110" spans="1:20" ht="21.4" customHeight="1">
      <c r="A110" s="139" t="s">
        <v>332</v>
      </c>
      <c r="B110" s="143" t="s">
        <v>484</v>
      </c>
      <c r="C110" s="144" t="s">
        <v>22</v>
      </c>
      <c r="D110" s="144" t="s">
        <v>22</v>
      </c>
      <c r="E110" s="145">
        <v>6</v>
      </c>
      <c r="F110" s="146" t="s">
        <v>23</v>
      </c>
      <c r="G110" s="125" t="s">
        <v>535</v>
      </c>
      <c r="H110" s="147" t="s">
        <v>25</v>
      </c>
      <c r="I110" s="131">
        <v>2658846432</v>
      </c>
      <c r="J110" s="131">
        <v>2658846432</v>
      </c>
      <c r="K110" s="8" t="s">
        <v>26</v>
      </c>
      <c r="L110" s="8" t="s">
        <v>27</v>
      </c>
      <c r="M110" s="8" t="s">
        <v>28</v>
      </c>
      <c r="N110" s="8" t="s">
        <v>29</v>
      </c>
      <c r="O110" s="8" t="s">
        <v>159</v>
      </c>
      <c r="P110" s="127" t="s">
        <v>520</v>
      </c>
      <c r="Q110" s="8">
        <v>3005957740</v>
      </c>
      <c r="R110" s="138" t="s">
        <v>160</v>
      </c>
      <c r="S110" s="6" t="s">
        <v>33</v>
      </c>
      <c r="T110" s="129" t="s">
        <v>33</v>
      </c>
    </row>
    <row r="111" spans="1:20" ht="19.899999999999999" customHeight="1">
      <c r="A111" s="139" t="s">
        <v>332</v>
      </c>
      <c r="B111" s="143" t="s">
        <v>485</v>
      </c>
      <c r="C111" s="144" t="s">
        <v>22</v>
      </c>
      <c r="D111" s="144" t="s">
        <v>22</v>
      </c>
      <c r="E111" s="145">
        <v>6</v>
      </c>
      <c r="F111" s="146" t="s">
        <v>23</v>
      </c>
      <c r="G111" s="125" t="s">
        <v>535</v>
      </c>
      <c r="H111" s="147" t="s">
        <v>25</v>
      </c>
      <c r="I111" s="131">
        <v>2223710895</v>
      </c>
      <c r="J111" s="131">
        <v>2223710895</v>
      </c>
      <c r="K111" s="8" t="s">
        <v>26</v>
      </c>
      <c r="L111" s="8" t="s">
        <v>27</v>
      </c>
      <c r="M111" s="8" t="s">
        <v>28</v>
      </c>
      <c r="N111" s="8" t="s">
        <v>29</v>
      </c>
      <c r="O111" s="8" t="s">
        <v>159</v>
      </c>
      <c r="P111" s="127" t="s">
        <v>520</v>
      </c>
      <c r="Q111" s="8">
        <v>3005957740</v>
      </c>
      <c r="R111" s="138" t="s">
        <v>160</v>
      </c>
      <c r="S111" s="6" t="s">
        <v>33</v>
      </c>
      <c r="T111" s="129" t="s">
        <v>33</v>
      </c>
    </row>
    <row r="112" spans="1:20">
      <c r="A112" s="139" t="s">
        <v>335</v>
      </c>
      <c r="B112" s="143" t="s">
        <v>336</v>
      </c>
      <c r="C112" s="144" t="s">
        <v>209</v>
      </c>
      <c r="D112" s="144" t="s">
        <v>209</v>
      </c>
      <c r="E112" s="145">
        <v>10</v>
      </c>
      <c r="F112" s="146" t="s">
        <v>23</v>
      </c>
      <c r="G112" s="125" t="s">
        <v>535</v>
      </c>
      <c r="H112" s="147" t="s">
        <v>25</v>
      </c>
      <c r="I112" s="126">
        <v>2137711084</v>
      </c>
      <c r="J112" s="126">
        <v>2137711084</v>
      </c>
      <c r="K112" s="8" t="s">
        <v>26</v>
      </c>
      <c r="L112" s="8" t="s">
        <v>27</v>
      </c>
      <c r="M112" s="8" t="s">
        <v>28</v>
      </c>
      <c r="N112" s="8" t="s">
        <v>29</v>
      </c>
      <c r="O112" s="7" t="s">
        <v>159</v>
      </c>
      <c r="P112" s="127" t="s">
        <v>520</v>
      </c>
      <c r="Q112" s="8">
        <v>3005957740</v>
      </c>
      <c r="R112" s="138" t="s">
        <v>160</v>
      </c>
      <c r="S112" s="6" t="s">
        <v>33</v>
      </c>
      <c r="T112" s="129" t="s">
        <v>33</v>
      </c>
    </row>
    <row r="113" spans="1:20">
      <c r="A113" s="139" t="s">
        <v>332</v>
      </c>
      <c r="B113" s="143" t="s">
        <v>486</v>
      </c>
      <c r="C113" s="144" t="s">
        <v>112</v>
      </c>
      <c r="D113" s="144" t="s">
        <v>112</v>
      </c>
      <c r="E113" s="145">
        <v>11</v>
      </c>
      <c r="F113" s="146" t="s">
        <v>23</v>
      </c>
      <c r="G113" s="125" t="s">
        <v>535</v>
      </c>
      <c r="H113" s="147" t="s">
        <v>25</v>
      </c>
      <c r="I113" s="126">
        <v>3717000000</v>
      </c>
      <c r="J113" s="126">
        <v>3717000000</v>
      </c>
      <c r="K113" s="8" t="s">
        <v>26</v>
      </c>
      <c r="L113" s="8" t="s">
        <v>27</v>
      </c>
      <c r="M113" s="8" t="s">
        <v>28</v>
      </c>
      <c r="N113" s="8" t="s">
        <v>29</v>
      </c>
      <c r="O113" s="7" t="s">
        <v>159</v>
      </c>
      <c r="P113" s="127" t="s">
        <v>520</v>
      </c>
      <c r="Q113" s="8">
        <v>3005957740</v>
      </c>
      <c r="R113" s="138" t="s">
        <v>160</v>
      </c>
      <c r="S113" s="6" t="s">
        <v>33</v>
      </c>
      <c r="T113" s="129" t="s">
        <v>33</v>
      </c>
    </row>
    <row r="114" spans="1:20">
      <c r="A114" s="139" t="s">
        <v>338</v>
      </c>
      <c r="B114" s="143" t="s">
        <v>339</v>
      </c>
      <c r="C114" s="144" t="s">
        <v>62</v>
      </c>
      <c r="D114" s="144" t="s">
        <v>62</v>
      </c>
      <c r="E114" s="145">
        <v>4</v>
      </c>
      <c r="F114" s="146" t="s">
        <v>23</v>
      </c>
      <c r="G114" s="125" t="s">
        <v>535</v>
      </c>
      <c r="H114" s="147" t="s">
        <v>25</v>
      </c>
      <c r="I114" s="126">
        <v>607190082</v>
      </c>
      <c r="J114" s="126">
        <v>607190082</v>
      </c>
      <c r="K114" s="8" t="s">
        <v>26</v>
      </c>
      <c r="L114" s="8" t="s">
        <v>27</v>
      </c>
      <c r="M114" s="8" t="s">
        <v>28</v>
      </c>
      <c r="N114" s="8" t="s">
        <v>29</v>
      </c>
      <c r="O114" s="7" t="s">
        <v>159</v>
      </c>
      <c r="P114" s="127" t="s">
        <v>520</v>
      </c>
      <c r="Q114" s="8">
        <v>3005957740</v>
      </c>
      <c r="R114" s="138" t="s">
        <v>160</v>
      </c>
      <c r="S114" s="6" t="s">
        <v>33</v>
      </c>
      <c r="T114" s="129" t="s">
        <v>33</v>
      </c>
    </row>
    <row r="115" spans="1:20">
      <c r="A115" s="139" t="s">
        <v>308</v>
      </c>
      <c r="B115" s="143" t="s">
        <v>487</v>
      </c>
      <c r="C115" s="144" t="s">
        <v>22</v>
      </c>
      <c r="D115" s="144" t="s">
        <v>22</v>
      </c>
      <c r="E115" s="145">
        <v>11</v>
      </c>
      <c r="F115" s="146" t="s">
        <v>23</v>
      </c>
      <c r="G115" s="125" t="s">
        <v>535</v>
      </c>
      <c r="H115" s="147" t="s">
        <v>25</v>
      </c>
      <c r="I115" s="126">
        <v>9033046566</v>
      </c>
      <c r="J115" s="126">
        <v>9033046566</v>
      </c>
      <c r="K115" s="8" t="s">
        <v>26</v>
      </c>
      <c r="L115" s="8" t="s">
        <v>27</v>
      </c>
      <c r="M115" s="8" t="s">
        <v>28</v>
      </c>
      <c r="N115" s="8" t="s">
        <v>29</v>
      </c>
      <c r="O115" s="7" t="s">
        <v>159</v>
      </c>
      <c r="P115" s="127" t="s">
        <v>520</v>
      </c>
      <c r="Q115" s="8">
        <v>3005957740</v>
      </c>
      <c r="R115" s="138" t="s">
        <v>160</v>
      </c>
      <c r="S115" s="6" t="s">
        <v>33</v>
      </c>
      <c r="T115" s="129" t="s">
        <v>33</v>
      </c>
    </row>
    <row r="116" spans="1:20">
      <c r="A116" s="147">
        <v>81101500</v>
      </c>
      <c r="B116" s="143" t="s">
        <v>488</v>
      </c>
      <c r="C116" s="144" t="s">
        <v>22</v>
      </c>
      <c r="D116" s="144" t="s">
        <v>22</v>
      </c>
      <c r="E116" s="145">
        <v>12</v>
      </c>
      <c r="F116" s="146" t="s">
        <v>23</v>
      </c>
      <c r="G116" s="125" t="s">
        <v>535</v>
      </c>
      <c r="H116" s="147" t="s">
        <v>25</v>
      </c>
      <c r="I116" s="126">
        <v>722643725</v>
      </c>
      <c r="J116" s="126">
        <v>722643725</v>
      </c>
      <c r="K116" s="8" t="s">
        <v>26</v>
      </c>
      <c r="L116" s="8" t="s">
        <v>27</v>
      </c>
      <c r="M116" s="8" t="s">
        <v>28</v>
      </c>
      <c r="N116" s="8" t="s">
        <v>29</v>
      </c>
      <c r="O116" s="7" t="s">
        <v>159</v>
      </c>
      <c r="P116" s="127" t="s">
        <v>520</v>
      </c>
      <c r="Q116" s="8">
        <v>3005957740</v>
      </c>
      <c r="R116" s="138" t="s">
        <v>160</v>
      </c>
      <c r="S116" s="6" t="s">
        <v>33</v>
      </c>
      <c r="T116" s="129" t="s">
        <v>33</v>
      </c>
    </row>
    <row r="117" spans="1:20">
      <c r="A117" s="139" t="s">
        <v>308</v>
      </c>
      <c r="B117" s="143" t="s">
        <v>342</v>
      </c>
      <c r="C117" s="144" t="s">
        <v>22</v>
      </c>
      <c r="D117" s="144" t="s">
        <v>22</v>
      </c>
      <c r="E117" s="145">
        <v>11</v>
      </c>
      <c r="F117" s="146" t="s">
        <v>23</v>
      </c>
      <c r="G117" s="125" t="s">
        <v>535</v>
      </c>
      <c r="H117" s="147" t="s">
        <v>25</v>
      </c>
      <c r="I117" s="126">
        <v>2048663317</v>
      </c>
      <c r="J117" s="126">
        <v>2048663317</v>
      </c>
      <c r="K117" s="8" t="s">
        <v>26</v>
      </c>
      <c r="L117" s="8" t="s">
        <v>27</v>
      </c>
      <c r="M117" s="8" t="s">
        <v>28</v>
      </c>
      <c r="N117" s="8" t="s">
        <v>29</v>
      </c>
      <c r="O117" s="7" t="s">
        <v>159</v>
      </c>
      <c r="P117" s="127" t="s">
        <v>520</v>
      </c>
      <c r="Q117" s="8">
        <v>3005957740</v>
      </c>
      <c r="R117" s="138" t="s">
        <v>160</v>
      </c>
      <c r="S117" s="6" t="s">
        <v>33</v>
      </c>
      <c r="T117" s="129" t="s">
        <v>33</v>
      </c>
    </row>
    <row r="118" spans="1:20">
      <c r="A118" s="139" t="s">
        <v>308</v>
      </c>
      <c r="B118" s="143" t="s">
        <v>343</v>
      </c>
      <c r="C118" s="144" t="s">
        <v>112</v>
      </c>
      <c r="D118" s="144" t="s">
        <v>112</v>
      </c>
      <c r="E118" s="145">
        <v>6</v>
      </c>
      <c r="F118" s="146" t="s">
        <v>23</v>
      </c>
      <c r="G118" s="125" t="s">
        <v>535</v>
      </c>
      <c r="H118" s="147" t="s">
        <v>25</v>
      </c>
      <c r="I118" s="126">
        <v>739108625</v>
      </c>
      <c r="J118" s="126">
        <v>739108625</v>
      </c>
      <c r="K118" s="8" t="s">
        <v>26</v>
      </c>
      <c r="L118" s="8" t="s">
        <v>27</v>
      </c>
      <c r="M118" s="8" t="s">
        <v>28</v>
      </c>
      <c r="N118" s="8" t="s">
        <v>29</v>
      </c>
      <c r="O118" s="7" t="s">
        <v>159</v>
      </c>
      <c r="P118" s="127" t="s">
        <v>520</v>
      </c>
      <c r="Q118" s="8">
        <v>3005957740</v>
      </c>
      <c r="R118" s="138" t="s">
        <v>160</v>
      </c>
      <c r="S118" s="6" t="s">
        <v>33</v>
      </c>
      <c r="T118" s="129" t="s">
        <v>33</v>
      </c>
    </row>
    <row r="119" spans="1:20">
      <c r="A119" s="139" t="s">
        <v>308</v>
      </c>
      <c r="B119" s="143" t="s">
        <v>344</v>
      </c>
      <c r="C119" s="144" t="s">
        <v>22</v>
      </c>
      <c r="D119" s="144" t="s">
        <v>22</v>
      </c>
      <c r="E119" s="145">
        <v>4</v>
      </c>
      <c r="F119" s="146" t="s">
        <v>23</v>
      </c>
      <c r="G119" s="125" t="s">
        <v>535</v>
      </c>
      <c r="H119" s="147" t="s">
        <v>25</v>
      </c>
      <c r="I119" s="126">
        <v>297114206</v>
      </c>
      <c r="J119" s="126">
        <v>297114206</v>
      </c>
      <c r="K119" s="8" t="s">
        <v>26</v>
      </c>
      <c r="L119" s="8" t="s">
        <v>27</v>
      </c>
      <c r="M119" s="8" t="s">
        <v>28</v>
      </c>
      <c r="N119" s="8" t="s">
        <v>29</v>
      </c>
      <c r="O119" s="7" t="s">
        <v>159</v>
      </c>
      <c r="P119" s="127" t="s">
        <v>520</v>
      </c>
      <c r="Q119" s="8">
        <v>3005957740</v>
      </c>
      <c r="R119" s="138" t="s">
        <v>160</v>
      </c>
      <c r="S119" s="6" t="s">
        <v>33</v>
      </c>
      <c r="T119" s="129" t="s">
        <v>33</v>
      </c>
    </row>
    <row r="120" spans="1:20">
      <c r="A120" s="4" t="s">
        <v>350</v>
      </c>
      <c r="B120" s="125" t="s">
        <v>529</v>
      </c>
      <c r="C120" s="123" t="s">
        <v>22</v>
      </c>
      <c r="D120" s="123" t="s">
        <v>22</v>
      </c>
      <c r="E120" s="124">
        <v>6</v>
      </c>
      <c r="F120" s="8" t="s">
        <v>23</v>
      </c>
      <c r="G120" s="125" t="s">
        <v>535</v>
      </c>
      <c r="H120" s="8" t="s">
        <v>25</v>
      </c>
      <c r="I120" s="131">
        <v>21589732158.400002</v>
      </c>
      <c r="J120" s="131">
        <v>21589732158.400002</v>
      </c>
      <c r="K120" s="8" t="s">
        <v>26</v>
      </c>
      <c r="L120" s="8" t="s">
        <v>27</v>
      </c>
      <c r="M120" s="8" t="s">
        <v>28</v>
      </c>
      <c r="N120" s="8" t="s">
        <v>29</v>
      </c>
      <c r="O120" s="8" t="s">
        <v>449</v>
      </c>
      <c r="P120" s="127" t="s">
        <v>519</v>
      </c>
      <c r="Q120" s="4" t="s">
        <v>433</v>
      </c>
      <c r="R120" s="128" t="s">
        <v>44</v>
      </c>
      <c r="S120" s="6" t="s">
        <v>33</v>
      </c>
      <c r="T120" s="129" t="s">
        <v>33</v>
      </c>
    </row>
    <row r="121" spans="1:20">
      <c r="A121" s="4" t="s">
        <v>352</v>
      </c>
      <c r="B121" s="125" t="s">
        <v>453</v>
      </c>
      <c r="C121" s="123" t="s">
        <v>37</v>
      </c>
      <c r="D121" s="123" t="s">
        <v>37</v>
      </c>
      <c r="E121" s="124">
        <v>6</v>
      </c>
      <c r="F121" s="8" t="s">
        <v>23</v>
      </c>
      <c r="G121" s="125" t="s">
        <v>535</v>
      </c>
      <c r="H121" s="8" t="s">
        <v>25</v>
      </c>
      <c r="I121" s="131">
        <v>3016454834.00067</v>
      </c>
      <c r="J121" s="131">
        <v>3016454834.00067</v>
      </c>
      <c r="K121" s="8" t="s">
        <v>26</v>
      </c>
      <c r="L121" s="8" t="s">
        <v>27</v>
      </c>
      <c r="M121" s="8" t="s">
        <v>28</v>
      </c>
      <c r="N121" s="8" t="s">
        <v>29</v>
      </c>
      <c r="O121" s="8" t="s">
        <v>449</v>
      </c>
      <c r="P121" s="127" t="s">
        <v>519</v>
      </c>
      <c r="Q121" s="4" t="s">
        <v>433</v>
      </c>
      <c r="R121" s="128" t="s">
        <v>44</v>
      </c>
      <c r="S121" s="6" t="s">
        <v>33</v>
      </c>
      <c r="T121" s="129" t="s">
        <v>33</v>
      </c>
    </row>
    <row r="122" spans="1:20">
      <c r="A122" s="4" t="s">
        <v>354</v>
      </c>
      <c r="B122" s="125" t="s">
        <v>454</v>
      </c>
      <c r="C122" s="123" t="s">
        <v>40</v>
      </c>
      <c r="D122" s="123" t="s">
        <v>40</v>
      </c>
      <c r="E122" s="124">
        <v>4</v>
      </c>
      <c r="F122" s="8" t="s">
        <v>23</v>
      </c>
      <c r="G122" s="125" t="s">
        <v>535</v>
      </c>
      <c r="H122" s="8" t="s">
        <v>25</v>
      </c>
      <c r="I122" s="131">
        <v>2305043041.7172499</v>
      </c>
      <c r="J122" s="131">
        <v>2305043041.7172499</v>
      </c>
      <c r="K122" s="8" t="s">
        <v>26</v>
      </c>
      <c r="L122" s="8" t="s">
        <v>27</v>
      </c>
      <c r="M122" s="8" t="s">
        <v>28</v>
      </c>
      <c r="N122" s="8" t="s">
        <v>29</v>
      </c>
      <c r="O122" s="8" t="s">
        <v>449</v>
      </c>
      <c r="P122" s="127" t="s">
        <v>519</v>
      </c>
      <c r="Q122" s="4" t="s">
        <v>433</v>
      </c>
      <c r="R122" s="128" t="s">
        <v>44</v>
      </c>
      <c r="S122" s="6" t="s">
        <v>33</v>
      </c>
      <c r="T122" s="129" t="s">
        <v>33</v>
      </c>
    </row>
    <row r="123" spans="1:20">
      <c r="A123" s="4" t="s">
        <v>354</v>
      </c>
      <c r="B123" s="125" t="s">
        <v>461</v>
      </c>
      <c r="C123" s="123" t="s">
        <v>40</v>
      </c>
      <c r="D123" s="123" t="s">
        <v>40</v>
      </c>
      <c r="E123" s="124">
        <v>10</v>
      </c>
      <c r="F123" s="8" t="s">
        <v>23</v>
      </c>
      <c r="G123" s="125" t="s">
        <v>535</v>
      </c>
      <c r="H123" s="8" t="s">
        <v>25</v>
      </c>
      <c r="I123" s="131">
        <v>1000000000</v>
      </c>
      <c r="J123" s="131">
        <v>1000000000</v>
      </c>
      <c r="K123" s="8" t="s">
        <v>26</v>
      </c>
      <c r="L123" s="8" t="s">
        <v>27</v>
      </c>
      <c r="M123" s="8" t="s">
        <v>28</v>
      </c>
      <c r="N123" s="8" t="s">
        <v>29</v>
      </c>
      <c r="O123" s="8" t="s">
        <v>449</v>
      </c>
      <c r="P123" s="127" t="s">
        <v>519</v>
      </c>
      <c r="Q123" s="4" t="s">
        <v>433</v>
      </c>
      <c r="R123" s="128" t="s">
        <v>44</v>
      </c>
      <c r="S123" s="6" t="s">
        <v>33</v>
      </c>
      <c r="T123" s="129" t="s">
        <v>33</v>
      </c>
    </row>
    <row r="124" spans="1:20">
      <c r="A124" s="4" t="s">
        <v>354</v>
      </c>
      <c r="B124" s="125" t="s">
        <v>455</v>
      </c>
      <c r="C124" s="123" t="s">
        <v>187</v>
      </c>
      <c r="D124" s="123" t="s">
        <v>187</v>
      </c>
      <c r="E124" s="124">
        <v>6</v>
      </c>
      <c r="F124" s="8" t="s">
        <v>23</v>
      </c>
      <c r="G124" s="125" t="s">
        <v>535</v>
      </c>
      <c r="H124" s="8" t="s">
        <v>25</v>
      </c>
      <c r="I124" s="131">
        <v>746685750.45563495</v>
      </c>
      <c r="J124" s="131">
        <v>746685750.45563495</v>
      </c>
      <c r="K124" s="8" t="s">
        <v>26</v>
      </c>
      <c r="L124" s="8" t="s">
        <v>27</v>
      </c>
      <c r="M124" s="8" t="s">
        <v>28</v>
      </c>
      <c r="N124" s="8" t="s">
        <v>29</v>
      </c>
      <c r="O124" s="8" t="s">
        <v>449</v>
      </c>
      <c r="P124" s="127" t="s">
        <v>519</v>
      </c>
      <c r="Q124" s="4" t="s">
        <v>433</v>
      </c>
      <c r="R124" s="128" t="s">
        <v>44</v>
      </c>
      <c r="S124" s="6" t="s">
        <v>33</v>
      </c>
      <c r="T124" s="129" t="s">
        <v>33</v>
      </c>
    </row>
    <row r="125" spans="1:20">
      <c r="A125" s="4" t="s">
        <v>501</v>
      </c>
      <c r="B125" s="125" t="s">
        <v>456</v>
      </c>
      <c r="C125" s="123" t="s">
        <v>40</v>
      </c>
      <c r="D125" s="123" t="s">
        <v>40</v>
      </c>
      <c r="E125" s="124">
        <v>6</v>
      </c>
      <c r="F125" s="8" t="s">
        <v>23</v>
      </c>
      <c r="G125" s="127" t="s">
        <v>468</v>
      </c>
      <c r="H125" s="8" t="s">
        <v>25</v>
      </c>
      <c r="I125" s="131">
        <v>50000000</v>
      </c>
      <c r="J125" s="131">
        <v>50000000</v>
      </c>
      <c r="K125" s="8" t="s">
        <v>26</v>
      </c>
      <c r="L125" s="8" t="s">
        <v>27</v>
      </c>
      <c r="M125" s="8" t="s">
        <v>28</v>
      </c>
      <c r="N125" s="8" t="s">
        <v>29</v>
      </c>
      <c r="O125" s="8" t="s">
        <v>449</v>
      </c>
      <c r="P125" s="127" t="s">
        <v>519</v>
      </c>
      <c r="Q125" s="4" t="s">
        <v>433</v>
      </c>
      <c r="R125" s="128" t="s">
        <v>44</v>
      </c>
      <c r="S125" s="6" t="s">
        <v>33</v>
      </c>
      <c r="T125" s="129" t="s">
        <v>33</v>
      </c>
    </row>
    <row r="126" spans="1:20">
      <c r="A126" s="4" t="s">
        <v>313</v>
      </c>
      <c r="B126" s="125" t="s">
        <v>457</v>
      </c>
      <c r="C126" s="123" t="s">
        <v>187</v>
      </c>
      <c r="D126" s="123" t="s">
        <v>187</v>
      </c>
      <c r="E126" s="124">
        <v>6</v>
      </c>
      <c r="F126" s="8" t="s">
        <v>23</v>
      </c>
      <c r="G126" s="125" t="s">
        <v>535</v>
      </c>
      <c r="H126" s="8" t="s">
        <v>25</v>
      </c>
      <c r="I126" s="131">
        <v>1376514681.1693101</v>
      </c>
      <c r="J126" s="131">
        <v>1376514681.1693101</v>
      </c>
      <c r="K126" s="8" t="s">
        <v>26</v>
      </c>
      <c r="L126" s="8" t="s">
        <v>27</v>
      </c>
      <c r="M126" s="8" t="s">
        <v>28</v>
      </c>
      <c r="N126" s="8" t="s">
        <v>29</v>
      </c>
      <c r="O126" s="8" t="s">
        <v>449</v>
      </c>
      <c r="P126" s="127" t="s">
        <v>519</v>
      </c>
      <c r="Q126" s="4" t="s">
        <v>433</v>
      </c>
      <c r="R126" s="128" t="s">
        <v>44</v>
      </c>
      <c r="S126" s="6" t="s">
        <v>33</v>
      </c>
      <c r="T126" s="129" t="s">
        <v>33</v>
      </c>
    </row>
    <row r="127" spans="1:20">
      <c r="A127" s="4" t="s">
        <v>350</v>
      </c>
      <c r="B127" s="125" t="s">
        <v>458</v>
      </c>
      <c r="C127" s="123" t="s">
        <v>187</v>
      </c>
      <c r="D127" s="123" t="s">
        <v>187</v>
      </c>
      <c r="E127" s="124">
        <v>6</v>
      </c>
      <c r="F127" s="8" t="s">
        <v>23</v>
      </c>
      <c r="G127" s="125" t="s">
        <v>535</v>
      </c>
      <c r="H127" s="8" t="s">
        <v>25</v>
      </c>
      <c r="I127" s="131">
        <v>455983233.64363998</v>
      </c>
      <c r="J127" s="131">
        <v>455983233.64363998</v>
      </c>
      <c r="K127" s="8" t="s">
        <v>26</v>
      </c>
      <c r="L127" s="8" t="s">
        <v>27</v>
      </c>
      <c r="M127" s="8" t="s">
        <v>28</v>
      </c>
      <c r="N127" s="8" t="s">
        <v>29</v>
      </c>
      <c r="O127" s="8" t="s">
        <v>449</v>
      </c>
      <c r="P127" s="127" t="s">
        <v>519</v>
      </c>
      <c r="Q127" s="4" t="s">
        <v>433</v>
      </c>
      <c r="R127" s="128" t="s">
        <v>44</v>
      </c>
      <c r="S127" s="6" t="s">
        <v>33</v>
      </c>
      <c r="T127" s="129" t="s">
        <v>33</v>
      </c>
    </row>
    <row r="128" spans="1:20">
      <c r="A128" s="4" t="s">
        <v>359</v>
      </c>
      <c r="B128" s="125" t="s">
        <v>460</v>
      </c>
      <c r="C128" s="155" t="s">
        <v>40</v>
      </c>
      <c r="D128" s="155" t="s">
        <v>40</v>
      </c>
      <c r="E128" s="124">
        <v>10</v>
      </c>
      <c r="F128" s="8" t="s">
        <v>23</v>
      </c>
      <c r="G128" s="125" t="s">
        <v>535</v>
      </c>
      <c r="H128" s="8" t="s">
        <v>25</v>
      </c>
      <c r="I128" s="131">
        <v>800000000</v>
      </c>
      <c r="J128" s="131">
        <v>800000000</v>
      </c>
      <c r="K128" s="8" t="s">
        <v>26</v>
      </c>
      <c r="L128" s="8" t="s">
        <v>27</v>
      </c>
      <c r="M128" s="8" t="s">
        <v>28</v>
      </c>
      <c r="N128" s="8" t="s">
        <v>29</v>
      </c>
      <c r="O128" s="8" t="s">
        <v>449</v>
      </c>
      <c r="P128" s="127" t="s">
        <v>519</v>
      </c>
      <c r="Q128" s="4" t="s">
        <v>433</v>
      </c>
      <c r="R128" s="128" t="s">
        <v>44</v>
      </c>
      <c r="S128" s="6" t="s">
        <v>33</v>
      </c>
      <c r="T128" s="129" t="s">
        <v>33</v>
      </c>
    </row>
    <row r="129" spans="1:20">
      <c r="A129" s="4" t="s">
        <v>359</v>
      </c>
      <c r="B129" s="125" t="s">
        <v>459</v>
      </c>
      <c r="C129" s="155" t="s">
        <v>209</v>
      </c>
      <c r="D129" s="155" t="s">
        <v>209</v>
      </c>
      <c r="E129" s="124">
        <v>5</v>
      </c>
      <c r="F129" s="8" t="s">
        <v>23</v>
      </c>
      <c r="G129" s="125" t="s">
        <v>535</v>
      </c>
      <c r="H129" s="8" t="s">
        <v>25</v>
      </c>
      <c r="I129" s="126">
        <v>4078562018.2794299</v>
      </c>
      <c r="J129" s="126">
        <v>4078562018.2794299</v>
      </c>
      <c r="K129" s="8" t="s">
        <v>26</v>
      </c>
      <c r="L129" s="8" t="s">
        <v>27</v>
      </c>
      <c r="M129" s="8" t="s">
        <v>28</v>
      </c>
      <c r="N129" s="8" t="s">
        <v>29</v>
      </c>
      <c r="O129" s="8" t="s">
        <v>449</v>
      </c>
      <c r="P129" s="127" t="s">
        <v>519</v>
      </c>
      <c r="Q129" s="4" t="s">
        <v>433</v>
      </c>
      <c r="R129" s="128" t="s">
        <v>44</v>
      </c>
      <c r="S129" s="6" t="s">
        <v>33</v>
      </c>
      <c r="T129" s="129" t="s">
        <v>33</v>
      </c>
    </row>
    <row r="130" spans="1:20">
      <c r="A130" s="4" t="s">
        <v>361</v>
      </c>
      <c r="B130" s="5" t="s">
        <v>362</v>
      </c>
      <c r="C130" s="123" t="s">
        <v>58</v>
      </c>
      <c r="D130" s="123" t="s">
        <v>58</v>
      </c>
      <c r="E130" s="156">
        <v>9</v>
      </c>
      <c r="F130" s="8" t="s">
        <v>23</v>
      </c>
      <c r="G130" s="125" t="s">
        <v>535</v>
      </c>
      <c r="H130" s="8" t="s">
        <v>25</v>
      </c>
      <c r="I130" s="157">
        <v>600000000</v>
      </c>
      <c r="J130" s="157">
        <v>600000000</v>
      </c>
      <c r="K130" s="8" t="s">
        <v>26</v>
      </c>
      <c r="L130" s="8" t="s">
        <v>27</v>
      </c>
      <c r="M130" s="8" t="s">
        <v>28</v>
      </c>
      <c r="N130" s="8" t="s">
        <v>29</v>
      </c>
      <c r="O130" s="5" t="s">
        <v>363</v>
      </c>
      <c r="P130" s="150" t="s">
        <v>232</v>
      </c>
      <c r="Q130" s="4" t="s">
        <v>364</v>
      </c>
      <c r="R130" s="128" t="s">
        <v>365</v>
      </c>
      <c r="S130" s="6" t="s">
        <v>33</v>
      </c>
      <c r="T130" s="129" t="s">
        <v>33</v>
      </c>
    </row>
    <row r="131" spans="1:20">
      <c r="A131" s="4" t="s">
        <v>366</v>
      </c>
      <c r="B131" s="5" t="s">
        <v>367</v>
      </c>
      <c r="C131" s="123" t="s">
        <v>58</v>
      </c>
      <c r="D131" s="123" t="s">
        <v>58</v>
      </c>
      <c r="E131" s="156">
        <v>9</v>
      </c>
      <c r="F131" s="8" t="s">
        <v>23</v>
      </c>
      <c r="G131" s="125" t="s">
        <v>535</v>
      </c>
      <c r="H131" s="8" t="s">
        <v>25</v>
      </c>
      <c r="I131" s="157">
        <v>611600000</v>
      </c>
      <c r="J131" s="157">
        <v>611600000</v>
      </c>
      <c r="K131" s="8" t="s">
        <v>26</v>
      </c>
      <c r="L131" s="8" t="s">
        <v>27</v>
      </c>
      <c r="M131" s="8" t="s">
        <v>28</v>
      </c>
      <c r="N131" s="8" t="s">
        <v>29</v>
      </c>
      <c r="O131" s="5" t="s">
        <v>363</v>
      </c>
      <c r="P131" s="150" t="s">
        <v>232</v>
      </c>
      <c r="Q131" s="4" t="s">
        <v>364</v>
      </c>
      <c r="R131" s="128" t="s">
        <v>365</v>
      </c>
      <c r="S131" s="6" t="s">
        <v>33</v>
      </c>
      <c r="T131" s="129" t="s">
        <v>33</v>
      </c>
    </row>
    <row r="132" spans="1:20">
      <c r="A132" s="4" t="s">
        <v>335</v>
      </c>
      <c r="B132" s="5" t="s">
        <v>368</v>
      </c>
      <c r="C132" s="123" t="s">
        <v>58</v>
      </c>
      <c r="D132" s="123" t="s">
        <v>58</v>
      </c>
      <c r="E132" s="156">
        <v>9</v>
      </c>
      <c r="F132" s="8" t="s">
        <v>23</v>
      </c>
      <c r="G132" s="125" t="s">
        <v>535</v>
      </c>
      <c r="H132" s="8" t="s">
        <v>25</v>
      </c>
      <c r="I132" s="157">
        <v>550000000</v>
      </c>
      <c r="J132" s="157">
        <v>550000000</v>
      </c>
      <c r="K132" s="8" t="s">
        <v>26</v>
      </c>
      <c r="L132" s="8" t="s">
        <v>27</v>
      </c>
      <c r="M132" s="8" t="s">
        <v>28</v>
      </c>
      <c r="N132" s="8" t="s">
        <v>29</v>
      </c>
      <c r="O132" s="5" t="s">
        <v>363</v>
      </c>
      <c r="P132" s="150" t="s">
        <v>232</v>
      </c>
      <c r="Q132" s="4" t="s">
        <v>364</v>
      </c>
      <c r="R132" s="128" t="s">
        <v>365</v>
      </c>
      <c r="S132" s="6" t="s">
        <v>33</v>
      </c>
      <c r="T132" s="129" t="s">
        <v>33</v>
      </c>
    </row>
    <row r="133" spans="1:20">
      <c r="A133" s="158" t="s">
        <v>499</v>
      </c>
      <c r="B133" s="5" t="s">
        <v>369</v>
      </c>
      <c r="C133" s="123" t="s">
        <v>62</v>
      </c>
      <c r="D133" s="123" t="s">
        <v>62</v>
      </c>
      <c r="E133" s="156">
        <v>8</v>
      </c>
      <c r="F133" s="8" t="s">
        <v>23</v>
      </c>
      <c r="G133" s="125" t="s">
        <v>535</v>
      </c>
      <c r="H133" s="8" t="s">
        <v>25</v>
      </c>
      <c r="I133" s="157">
        <v>600000000</v>
      </c>
      <c r="J133" s="157">
        <v>600000000</v>
      </c>
      <c r="K133" s="8" t="s">
        <v>26</v>
      </c>
      <c r="L133" s="8" t="s">
        <v>27</v>
      </c>
      <c r="M133" s="8" t="s">
        <v>28</v>
      </c>
      <c r="N133" s="8" t="s">
        <v>29</v>
      </c>
      <c r="O133" s="5" t="s">
        <v>42</v>
      </c>
      <c r="P133" s="150" t="s">
        <v>232</v>
      </c>
      <c r="Q133" s="4" t="s">
        <v>433</v>
      </c>
      <c r="R133" s="128" t="s">
        <v>44</v>
      </c>
      <c r="S133" s="6" t="s">
        <v>33</v>
      </c>
      <c r="T133" s="129" t="s">
        <v>33</v>
      </c>
    </row>
    <row r="134" spans="1:20">
      <c r="A134" s="158" t="s">
        <v>500</v>
      </c>
      <c r="B134" s="5" t="s">
        <v>371</v>
      </c>
      <c r="C134" s="123" t="s">
        <v>62</v>
      </c>
      <c r="D134" s="123" t="s">
        <v>62</v>
      </c>
      <c r="E134" s="156">
        <v>8</v>
      </c>
      <c r="F134" s="8" t="s">
        <v>23</v>
      </c>
      <c r="G134" s="125" t="s">
        <v>535</v>
      </c>
      <c r="H134" s="8" t="s">
        <v>25</v>
      </c>
      <c r="I134" s="157">
        <v>675000000</v>
      </c>
      <c r="J134" s="157">
        <v>675000000</v>
      </c>
      <c r="K134" s="8" t="s">
        <v>26</v>
      </c>
      <c r="L134" s="8" t="s">
        <v>27</v>
      </c>
      <c r="M134" s="8" t="s">
        <v>28</v>
      </c>
      <c r="N134" s="8" t="s">
        <v>29</v>
      </c>
      <c r="O134" s="5" t="s">
        <v>42</v>
      </c>
      <c r="P134" s="150" t="s">
        <v>232</v>
      </c>
      <c r="Q134" s="4" t="s">
        <v>433</v>
      </c>
      <c r="R134" s="128" t="s">
        <v>44</v>
      </c>
      <c r="S134" s="6" t="s">
        <v>33</v>
      </c>
      <c r="T134" s="129" t="s">
        <v>33</v>
      </c>
    </row>
    <row r="135" spans="1:20">
      <c r="A135" s="139" t="s">
        <v>254</v>
      </c>
      <c r="B135" s="143" t="s">
        <v>489</v>
      </c>
      <c r="C135" s="159" t="s">
        <v>187</v>
      </c>
      <c r="D135" s="159" t="s">
        <v>187</v>
      </c>
      <c r="E135" s="145">
        <v>6</v>
      </c>
      <c r="F135" s="146" t="s">
        <v>23</v>
      </c>
      <c r="G135" s="125" t="s">
        <v>535</v>
      </c>
      <c r="H135" s="147" t="s">
        <v>25</v>
      </c>
      <c r="I135" s="160">
        <v>853051500</v>
      </c>
      <c r="J135" s="160">
        <v>853051500</v>
      </c>
      <c r="K135" s="8" t="s">
        <v>26</v>
      </c>
      <c r="L135" s="8" t="s">
        <v>27</v>
      </c>
      <c r="M135" s="8" t="s">
        <v>28</v>
      </c>
      <c r="N135" s="8" t="s">
        <v>29</v>
      </c>
      <c r="O135" s="7" t="s">
        <v>159</v>
      </c>
      <c r="P135" s="127" t="s">
        <v>520</v>
      </c>
      <c r="Q135" s="8">
        <v>3005957740</v>
      </c>
      <c r="R135" s="138" t="s">
        <v>160</v>
      </c>
      <c r="S135" s="6" t="s">
        <v>33</v>
      </c>
      <c r="T135" s="129" t="s">
        <v>33</v>
      </c>
    </row>
    <row r="136" spans="1:20" ht="43.5" customHeight="1">
      <c r="A136" s="4" t="s">
        <v>443</v>
      </c>
      <c r="B136" s="5" t="s">
        <v>373</v>
      </c>
      <c r="C136" s="8" t="s">
        <v>58</v>
      </c>
      <c r="D136" s="8" t="s">
        <v>58</v>
      </c>
      <c r="E136" s="130">
        <v>10</v>
      </c>
      <c r="F136" s="8" t="s">
        <v>23</v>
      </c>
      <c r="G136" s="125" t="s">
        <v>535</v>
      </c>
      <c r="H136" s="8" t="s">
        <v>25</v>
      </c>
      <c r="I136" s="133">
        <v>259680000</v>
      </c>
      <c r="J136" s="133">
        <v>259680000</v>
      </c>
      <c r="K136" s="8" t="s">
        <v>26</v>
      </c>
      <c r="L136" s="8" t="s">
        <v>27</v>
      </c>
      <c r="M136" s="8" t="s">
        <v>28</v>
      </c>
      <c r="N136" s="8" t="s">
        <v>29</v>
      </c>
      <c r="O136" s="8" t="s">
        <v>374</v>
      </c>
      <c r="P136" s="127" t="s">
        <v>523</v>
      </c>
      <c r="Q136" s="8">
        <v>3016287818</v>
      </c>
      <c r="R136" s="138" t="s">
        <v>375</v>
      </c>
      <c r="S136" s="6" t="s">
        <v>33</v>
      </c>
      <c r="T136" s="129" t="s">
        <v>33</v>
      </c>
    </row>
    <row r="137" spans="1:20" ht="35.65" customHeight="1">
      <c r="A137" s="4" t="s">
        <v>376</v>
      </c>
      <c r="B137" s="5" t="s">
        <v>527</v>
      </c>
      <c r="C137" s="8" t="s">
        <v>58</v>
      </c>
      <c r="D137" s="8" t="s">
        <v>58</v>
      </c>
      <c r="E137" s="130">
        <v>10</v>
      </c>
      <c r="F137" s="8" t="s">
        <v>23</v>
      </c>
      <c r="G137" s="125" t="s">
        <v>535</v>
      </c>
      <c r="H137" s="8" t="s">
        <v>25</v>
      </c>
      <c r="I137" s="126">
        <v>172254900</v>
      </c>
      <c r="J137" s="126">
        <v>172254900</v>
      </c>
      <c r="K137" s="8" t="s">
        <v>26</v>
      </c>
      <c r="L137" s="8" t="s">
        <v>27</v>
      </c>
      <c r="M137" s="8" t="s">
        <v>28</v>
      </c>
      <c r="N137" s="8" t="s">
        <v>29</v>
      </c>
      <c r="O137" s="8" t="s">
        <v>374</v>
      </c>
      <c r="P137" s="127" t="s">
        <v>523</v>
      </c>
      <c r="Q137" s="8">
        <v>3016287818</v>
      </c>
      <c r="R137" s="138" t="s">
        <v>375</v>
      </c>
      <c r="S137" s="6" t="s">
        <v>33</v>
      </c>
      <c r="T137" s="129" t="s">
        <v>33</v>
      </c>
    </row>
    <row r="138" spans="1:20" ht="16.149999999999999" customHeight="1">
      <c r="A138" s="4" t="s">
        <v>378</v>
      </c>
      <c r="B138" s="5" t="s">
        <v>447</v>
      </c>
      <c r="C138" s="8" t="s">
        <v>40</v>
      </c>
      <c r="D138" s="8" t="s">
        <v>40</v>
      </c>
      <c r="E138" s="130">
        <v>11</v>
      </c>
      <c r="F138" s="8" t="s">
        <v>23</v>
      </c>
      <c r="G138" s="125" t="s">
        <v>535</v>
      </c>
      <c r="H138" s="8" t="s">
        <v>25</v>
      </c>
      <c r="I138" s="133">
        <f>127104000+49751264.86</f>
        <v>176855264.86000001</v>
      </c>
      <c r="J138" s="133">
        <f>127104000+49751264.86</f>
        <v>176855264.86000001</v>
      </c>
      <c r="K138" s="8" t="s">
        <v>26</v>
      </c>
      <c r="L138" s="8" t="s">
        <v>27</v>
      </c>
      <c r="M138" s="8" t="s">
        <v>28</v>
      </c>
      <c r="N138" s="8" t="s">
        <v>29</v>
      </c>
      <c r="O138" s="8" t="s">
        <v>374</v>
      </c>
      <c r="P138" s="127" t="s">
        <v>523</v>
      </c>
      <c r="Q138" s="8">
        <v>3016287818</v>
      </c>
      <c r="R138" s="138" t="s">
        <v>375</v>
      </c>
      <c r="S138" s="6" t="s">
        <v>33</v>
      </c>
      <c r="T138" s="129" t="s">
        <v>33</v>
      </c>
    </row>
    <row r="139" spans="1:20" ht="31.15" customHeight="1">
      <c r="A139" s="4" t="s">
        <v>380</v>
      </c>
      <c r="B139" s="5" t="s">
        <v>448</v>
      </c>
      <c r="C139" s="8" t="s">
        <v>58</v>
      </c>
      <c r="D139" s="8" t="s">
        <v>58</v>
      </c>
      <c r="E139" s="130">
        <v>10</v>
      </c>
      <c r="F139" s="8" t="s">
        <v>23</v>
      </c>
      <c r="G139" s="125" t="s">
        <v>535</v>
      </c>
      <c r="H139" s="8" t="s">
        <v>25</v>
      </c>
      <c r="I139" s="133">
        <v>170616593</v>
      </c>
      <c r="J139" s="133">
        <v>170616593</v>
      </c>
      <c r="K139" s="8" t="s">
        <v>26</v>
      </c>
      <c r="L139" s="8" t="s">
        <v>27</v>
      </c>
      <c r="M139" s="8" t="s">
        <v>28</v>
      </c>
      <c r="N139" s="8" t="s">
        <v>29</v>
      </c>
      <c r="O139" s="8" t="s">
        <v>374</v>
      </c>
      <c r="P139" s="127" t="s">
        <v>523</v>
      </c>
      <c r="Q139" s="8">
        <v>3016287818</v>
      </c>
      <c r="R139" s="138" t="s">
        <v>375</v>
      </c>
      <c r="S139" s="6" t="s">
        <v>33</v>
      </c>
      <c r="T139" s="129" t="s">
        <v>33</v>
      </c>
    </row>
    <row r="140" spans="1:20">
      <c r="A140" s="4" t="s">
        <v>383</v>
      </c>
      <c r="B140" s="5" t="s">
        <v>503</v>
      </c>
      <c r="C140" s="8" t="s">
        <v>37</v>
      </c>
      <c r="D140" s="8" t="s">
        <v>37</v>
      </c>
      <c r="E140" s="130">
        <v>8</v>
      </c>
      <c r="F140" s="8" t="s">
        <v>23</v>
      </c>
      <c r="G140" s="125" t="s">
        <v>535</v>
      </c>
      <c r="H140" s="8" t="s">
        <v>25</v>
      </c>
      <c r="I140" s="126">
        <v>178631704.21380499</v>
      </c>
      <c r="J140" s="126">
        <v>178631704.21380499</v>
      </c>
      <c r="K140" s="8" t="s">
        <v>26</v>
      </c>
      <c r="L140" s="8" t="s">
        <v>27</v>
      </c>
      <c r="M140" s="8" t="s">
        <v>28</v>
      </c>
      <c r="N140" s="8" t="s">
        <v>29</v>
      </c>
      <c r="O140" s="8" t="s">
        <v>374</v>
      </c>
      <c r="P140" s="127" t="s">
        <v>523</v>
      </c>
      <c r="Q140" s="8">
        <v>3016287818</v>
      </c>
      <c r="R140" s="138" t="s">
        <v>375</v>
      </c>
      <c r="S140" s="6" t="s">
        <v>33</v>
      </c>
      <c r="T140" s="129" t="s">
        <v>33</v>
      </c>
    </row>
    <row r="141" spans="1:20">
      <c r="A141" s="4" t="s">
        <v>385</v>
      </c>
      <c r="B141" s="5" t="s">
        <v>504</v>
      </c>
      <c r="C141" s="8" t="s">
        <v>37</v>
      </c>
      <c r="D141" s="8" t="s">
        <v>37</v>
      </c>
      <c r="E141" s="130">
        <v>8</v>
      </c>
      <c r="F141" s="8" t="s">
        <v>23</v>
      </c>
      <c r="G141" s="125" t="s">
        <v>535</v>
      </c>
      <c r="H141" s="8" t="s">
        <v>25</v>
      </c>
      <c r="I141" s="126">
        <v>267947555.81881601</v>
      </c>
      <c r="J141" s="126">
        <v>267947555.81881601</v>
      </c>
      <c r="K141" s="8" t="s">
        <v>26</v>
      </c>
      <c r="L141" s="8" t="s">
        <v>27</v>
      </c>
      <c r="M141" s="8" t="s">
        <v>28</v>
      </c>
      <c r="N141" s="8" t="s">
        <v>29</v>
      </c>
      <c r="O141" s="8" t="s">
        <v>374</v>
      </c>
      <c r="P141" s="127" t="s">
        <v>523</v>
      </c>
      <c r="Q141" s="8">
        <v>3016287818</v>
      </c>
      <c r="R141" s="138" t="s">
        <v>375</v>
      </c>
      <c r="S141" s="6" t="s">
        <v>33</v>
      </c>
      <c r="T141" s="129" t="s">
        <v>33</v>
      </c>
    </row>
    <row r="142" spans="1:20">
      <c r="A142" s="4" t="s">
        <v>387</v>
      </c>
      <c r="B142" s="5" t="s">
        <v>388</v>
      </c>
      <c r="C142" s="8" t="s">
        <v>58</v>
      </c>
      <c r="D142" s="8" t="s">
        <v>58</v>
      </c>
      <c r="E142" s="130">
        <v>12</v>
      </c>
      <c r="F142" s="8" t="s">
        <v>23</v>
      </c>
      <c r="G142" s="125" t="s">
        <v>535</v>
      </c>
      <c r="H142" s="8" t="s">
        <v>25</v>
      </c>
      <c r="I142" s="126">
        <v>622984805.028</v>
      </c>
      <c r="J142" s="126">
        <v>622984805.028</v>
      </c>
      <c r="K142" s="8" t="s">
        <v>26</v>
      </c>
      <c r="L142" s="8" t="s">
        <v>27</v>
      </c>
      <c r="M142" s="8" t="s">
        <v>28</v>
      </c>
      <c r="N142" s="8" t="s">
        <v>29</v>
      </c>
      <c r="O142" s="8" t="s">
        <v>374</v>
      </c>
      <c r="P142" s="127" t="s">
        <v>523</v>
      </c>
      <c r="Q142" s="8">
        <v>3016287818</v>
      </c>
      <c r="R142" s="138" t="s">
        <v>375</v>
      </c>
      <c r="S142" s="6" t="s">
        <v>33</v>
      </c>
      <c r="T142" s="129" t="s">
        <v>33</v>
      </c>
    </row>
    <row r="143" spans="1:20" ht="28.5" customHeight="1">
      <c r="A143" s="5" t="s">
        <v>508</v>
      </c>
      <c r="B143" s="5" t="s">
        <v>506</v>
      </c>
      <c r="C143" s="8" t="s">
        <v>58</v>
      </c>
      <c r="D143" s="8" t="s">
        <v>58</v>
      </c>
      <c r="E143" s="130">
        <v>4</v>
      </c>
      <c r="F143" s="8" t="s">
        <v>23</v>
      </c>
      <c r="G143" s="125" t="s">
        <v>535</v>
      </c>
      <c r="H143" s="8" t="s">
        <v>25</v>
      </c>
      <c r="I143" s="133">
        <v>700000000</v>
      </c>
      <c r="J143" s="133">
        <v>700000000</v>
      </c>
      <c r="K143" s="8" t="s">
        <v>26</v>
      </c>
      <c r="L143" s="8" t="s">
        <v>27</v>
      </c>
      <c r="M143" s="8" t="s">
        <v>28</v>
      </c>
      <c r="N143" s="8" t="s">
        <v>29</v>
      </c>
      <c r="O143" s="8" t="s">
        <v>374</v>
      </c>
      <c r="P143" s="127" t="s">
        <v>523</v>
      </c>
      <c r="Q143" s="8">
        <v>3016287818</v>
      </c>
      <c r="R143" s="138" t="s">
        <v>375</v>
      </c>
      <c r="S143" s="6" t="s">
        <v>33</v>
      </c>
      <c r="T143" s="129" t="s">
        <v>33</v>
      </c>
    </row>
    <row r="144" spans="1:20">
      <c r="A144" s="4" t="s">
        <v>391</v>
      </c>
      <c r="B144" s="5" t="s">
        <v>507</v>
      </c>
      <c r="C144" s="8" t="s">
        <v>22</v>
      </c>
      <c r="D144" s="8" t="s">
        <v>22</v>
      </c>
      <c r="E144" s="130">
        <v>12</v>
      </c>
      <c r="F144" s="8" t="s">
        <v>23</v>
      </c>
      <c r="G144" s="125" t="s">
        <v>535</v>
      </c>
      <c r="H144" s="8" t="s">
        <v>25</v>
      </c>
      <c r="I144" s="133">
        <v>683365102.33000004</v>
      </c>
      <c r="J144" s="133">
        <v>683365102.33000004</v>
      </c>
      <c r="K144" s="8" t="s">
        <v>26</v>
      </c>
      <c r="L144" s="8" t="s">
        <v>27</v>
      </c>
      <c r="M144" s="8" t="s">
        <v>28</v>
      </c>
      <c r="N144" s="8" t="s">
        <v>29</v>
      </c>
      <c r="O144" s="8" t="s">
        <v>374</v>
      </c>
      <c r="P144" s="127" t="s">
        <v>523</v>
      </c>
      <c r="Q144" s="8">
        <v>3016287818</v>
      </c>
      <c r="R144" s="138" t="s">
        <v>375</v>
      </c>
      <c r="S144" s="6" t="s">
        <v>33</v>
      </c>
      <c r="T144" s="129" t="s">
        <v>33</v>
      </c>
    </row>
    <row r="145" spans="1:20">
      <c r="A145" s="4" t="s">
        <v>393</v>
      </c>
      <c r="B145" s="5" t="s">
        <v>394</v>
      </c>
      <c r="C145" s="8" t="s">
        <v>22</v>
      </c>
      <c r="D145" s="8" t="s">
        <v>22</v>
      </c>
      <c r="E145" s="130">
        <v>12</v>
      </c>
      <c r="F145" s="8" t="s">
        <v>23</v>
      </c>
      <c r="G145" s="125" t="s">
        <v>535</v>
      </c>
      <c r="H145" s="8" t="s">
        <v>25</v>
      </c>
      <c r="I145" s="126">
        <v>2853626111.4201198</v>
      </c>
      <c r="J145" s="126">
        <v>2853626111.4201198</v>
      </c>
      <c r="K145" s="8" t="s">
        <v>26</v>
      </c>
      <c r="L145" s="8" t="s">
        <v>27</v>
      </c>
      <c r="M145" s="8" t="s">
        <v>28</v>
      </c>
      <c r="N145" s="8" t="s">
        <v>29</v>
      </c>
      <c r="O145" s="8" t="s">
        <v>374</v>
      </c>
      <c r="P145" s="127" t="s">
        <v>523</v>
      </c>
      <c r="Q145" s="8">
        <v>3016287818</v>
      </c>
      <c r="R145" s="138" t="s">
        <v>375</v>
      </c>
      <c r="S145" s="6" t="s">
        <v>33</v>
      </c>
      <c r="T145" s="129" t="s">
        <v>33</v>
      </c>
    </row>
    <row r="146" spans="1:20">
      <c r="A146" s="4" t="s">
        <v>395</v>
      </c>
      <c r="B146" s="5" t="s">
        <v>528</v>
      </c>
      <c r="C146" s="8" t="s">
        <v>22</v>
      </c>
      <c r="D146" s="8" t="s">
        <v>22</v>
      </c>
      <c r="E146" s="130">
        <v>12</v>
      </c>
      <c r="F146" s="8" t="s">
        <v>23</v>
      </c>
      <c r="G146" s="125" t="s">
        <v>535</v>
      </c>
      <c r="H146" s="8" t="s">
        <v>25</v>
      </c>
      <c r="I146" s="133">
        <v>1737098652.1800001</v>
      </c>
      <c r="J146" s="133">
        <v>1737098652.1800001</v>
      </c>
      <c r="K146" s="8" t="s">
        <v>26</v>
      </c>
      <c r="L146" s="8" t="s">
        <v>27</v>
      </c>
      <c r="M146" s="8" t="s">
        <v>28</v>
      </c>
      <c r="N146" s="8" t="s">
        <v>29</v>
      </c>
      <c r="O146" s="8" t="s">
        <v>374</v>
      </c>
      <c r="P146" s="127" t="s">
        <v>523</v>
      </c>
      <c r="Q146" s="8">
        <v>3016287818</v>
      </c>
      <c r="R146" s="138" t="s">
        <v>375</v>
      </c>
      <c r="S146" s="6" t="s">
        <v>33</v>
      </c>
      <c r="T146" s="129" t="s">
        <v>33</v>
      </c>
    </row>
    <row r="147" spans="1:20">
      <c r="A147" s="4" t="s">
        <v>397</v>
      </c>
      <c r="B147" s="4" t="s">
        <v>446</v>
      </c>
      <c r="C147" s="8" t="s">
        <v>22</v>
      </c>
      <c r="D147" s="8" t="s">
        <v>22</v>
      </c>
      <c r="E147" s="130">
        <v>12</v>
      </c>
      <c r="F147" s="8" t="s">
        <v>23</v>
      </c>
      <c r="G147" s="125" t="s">
        <v>535</v>
      </c>
      <c r="H147" s="8" t="s">
        <v>25</v>
      </c>
      <c r="I147" s="133">
        <v>919017139</v>
      </c>
      <c r="J147" s="133">
        <v>919017139</v>
      </c>
      <c r="K147" s="8" t="s">
        <v>26</v>
      </c>
      <c r="L147" s="8" t="s">
        <v>27</v>
      </c>
      <c r="M147" s="8" t="s">
        <v>28</v>
      </c>
      <c r="N147" s="8" t="s">
        <v>29</v>
      </c>
      <c r="O147" s="8" t="s">
        <v>374</v>
      </c>
      <c r="P147" s="127" t="s">
        <v>523</v>
      </c>
      <c r="Q147" s="8">
        <v>3016287818</v>
      </c>
      <c r="R147" s="138" t="s">
        <v>375</v>
      </c>
      <c r="S147" s="6" t="s">
        <v>33</v>
      </c>
      <c r="T147" s="129" t="s">
        <v>33</v>
      </c>
    </row>
    <row r="148" spans="1:20">
      <c r="A148" s="4" t="s">
        <v>399</v>
      </c>
      <c r="B148" s="4" t="s">
        <v>400</v>
      </c>
      <c r="C148" s="8" t="s">
        <v>22</v>
      </c>
      <c r="D148" s="8" t="s">
        <v>22</v>
      </c>
      <c r="E148" s="130">
        <v>12</v>
      </c>
      <c r="F148" s="8" t="s">
        <v>23</v>
      </c>
      <c r="G148" s="125" t="s">
        <v>535</v>
      </c>
      <c r="H148" s="8" t="s">
        <v>25</v>
      </c>
      <c r="I148" s="133">
        <v>12510000</v>
      </c>
      <c r="J148" s="133">
        <v>12510000</v>
      </c>
      <c r="K148" s="8" t="s">
        <v>26</v>
      </c>
      <c r="L148" s="8" t="s">
        <v>27</v>
      </c>
      <c r="M148" s="8" t="s">
        <v>28</v>
      </c>
      <c r="N148" s="8" t="s">
        <v>29</v>
      </c>
      <c r="O148" s="8" t="s">
        <v>374</v>
      </c>
      <c r="P148" s="127" t="s">
        <v>523</v>
      </c>
      <c r="Q148" s="8">
        <v>3016287818</v>
      </c>
      <c r="R148" s="138" t="s">
        <v>375</v>
      </c>
      <c r="S148" s="6" t="s">
        <v>33</v>
      </c>
      <c r="T148" s="129" t="s">
        <v>33</v>
      </c>
    </row>
    <row r="149" spans="1:20" ht="16.5">
      <c r="A149" s="4" t="s">
        <v>383</v>
      </c>
      <c r="B149" s="161" t="s">
        <v>509</v>
      </c>
      <c r="C149" s="8" t="s">
        <v>22</v>
      </c>
      <c r="D149" s="8" t="s">
        <v>22</v>
      </c>
      <c r="E149" s="130">
        <v>12</v>
      </c>
      <c r="F149" s="8" t="s">
        <v>23</v>
      </c>
      <c r="G149" s="125" t="s">
        <v>535</v>
      </c>
      <c r="H149" s="8" t="s">
        <v>25</v>
      </c>
      <c r="I149" s="126">
        <v>121761541.304829</v>
      </c>
      <c r="J149" s="126">
        <v>121761541.304829</v>
      </c>
      <c r="K149" s="8" t="s">
        <v>26</v>
      </c>
      <c r="L149" s="8" t="s">
        <v>27</v>
      </c>
      <c r="M149" s="8" t="s">
        <v>28</v>
      </c>
      <c r="N149" s="8" t="s">
        <v>29</v>
      </c>
      <c r="O149" s="8" t="s">
        <v>374</v>
      </c>
      <c r="P149" s="127" t="s">
        <v>523</v>
      </c>
      <c r="Q149" s="8">
        <v>3016287818</v>
      </c>
      <c r="R149" s="138" t="s">
        <v>375</v>
      </c>
      <c r="S149" s="6" t="s">
        <v>33</v>
      </c>
      <c r="T149" s="129" t="s">
        <v>33</v>
      </c>
    </row>
    <row r="150" spans="1:20">
      <c r="A150" s="5" t="s">
        <v>402</v>
      </c>
      <c r="B150" s="4" t="s">
        <v>408</v>
      </c>
      <c r="C150" s="8" t="s">
        <v>187</v>
      </c>
      <c r="D150" s="8" t="s">
        <v>187</v>
      </c>
      <c r="E150" s="130">
        <v>3</v>
      </c>
      <c r="F150" s="8" t="s">
        <v>23</v>
      </c>
      <c r="G150" s="125" t="s">
        <v>535</v>
      </c>
      <c r="H150" s="8" t="s">
        <v>25</v>
      </c>
      <c r="I150" s="126">
        <v>80000000</v>
      </c>
      <c r="J150" s="126">
        <v>80000000</v>
      </c>
      <c r="K150" s="8" t="s">
        <v>26</v>
      </c>
      <c r="L150" s="8" t="s">
        <v>27</v>
      </c>
      <c r="M150" s="8" t="s">
        <v>28</v>
      </c>
      <c r="N150" s="8" t="s">
        <v>29</v>
      </c>
      <c r="O150" s="8" t="s">
        <v>141</v>
      </c>
      <c r="P150" s="127" t="s">
        <v>512</v>
      </c>
      <c r="Q150" s="4" t="s">
        <v>142</v>
      </c>
      <c r="R150" s="4" t="s">
        <v>143</v>
      </c>
      <c r="S150" s="6" t="s">
        <v>33</v>
      </c>
      <c r="T150" s="129" t="s">
        <v>33</v>
      </c>
    </row>
    <row r="151" spans="1:20">
      <c r="A151" s="139" t="s">
        <v>332</v>
      </c>
      <c r="B151" s="143" t="s">
        <v>442</v>
      </c>
      <c r="C151" s="144" t="s">
        <v>22</v>
      </c>
      <c r="D151" s="144" t="s">
        <v>22</v>
      </c>
      <c r="E151" s="145">
        <v>11</v>
      </c>
      <c r="F151" s="146" t="s">
        <v>23</v>
      </c>
      <c r="G151" s="125" t="s">
        <v>535</v>
      </c>
      <c r="H151" s="147" t="s">
        <v>25</v>
      </c>
      <c r="I151" s="162">
        <v>598613950</v>
      </c>
      <c r="J151" s="162">
        <v>598613950</v>
      </c>
      <c r="K151" s="147" t="s">
        <v>26</v>
      </c>
      <c r="L151" s="147" t="s">
        <v>27</v>
      </c>
      <c r="M151" s="147" t="s">
        <v>28</v>
      </c>
      <c r="N151" s="147" t="s">
        <v>29</v>
      </c>
      <c r="O151" s="147" t="s">
        <v>159</v>
      </c>
      <c r="P151" s="127" t="s">
        <v>520</v>
      </c>
      <c r="Q151" s="8">
        <v>3005957740</v>
      </c>
      <c r="R151" s="138" t="s">
        <v>160</v>
      </c>
      <c r="S151" s="6" t="s">
        <v>33</v>
      </c>
      <c r="T151" s="129" t="s">
        <v>33</v>
      </c>
    </row>
    <row r="152" spans="1:20">
      <c r="H152" s="8"/>
      <c r="I152" s="119">
        <f>SUM(I2:I151)</f>
        <v>143803655297.87057</v>
      </c>
      <c r="J152" s="120">
        <f>SUM(J2:J151)</f>
        <v>143803655297.87057</v>
      </c>
    </row>
    <row r="154" spans="1:20" ht="15.75">
      <c r="B154" s="113"/>
      <c r="H154" s="8"/>
      <c r="I154" s="114"/>
    </row>
    <row r="155" spans="1:20">
      <c r="H155" s="8"/>
      <c r="I155" s="114"/>
      <c r="J155" s="121"/>
    </row>
    <row r="156" spans="1:20" s="1" customFormat="1">
      <c r="A156"/>
      <c r="B156"/>
      <c r="E156" s="118"/>
      <c r="H156" s="8"/>
      <c r="I156" s="115"/>
      <c r="J156" s="121"/>
    </row>
    <row r="157" spans="1:20" s="1" customFormat="1">
      <c r="A157"/>
      <c r="B157"/>
      <c r="E157" s="118"/>
      <c r="H157" s="8"/>
      <c r="I157" s="114"/>
    </row>
    <row r="158" spans="1:20" s="1" customFormat="1">
      <c r="A158"/>
      <c r="B158"/>
      <c r="E158" s="118"/>
      <c r="H158" s="8"/>
      <c r="I158" s="115"/>
    </row>
    <row r="159" spans="1:20" s="1" customFormat="1">
      <c r="A159"/>
      <c r="B159"/>
      <c r="E159" s="118"/>
      <c r="H159" s="8"/>
    </row>
    <row r="160" spans="1:20" s="1" customFormat="1">
      <c r="A160"/>
      <c r="B160"/>
      <c r="E160" s="118"/>
      <c r="H160" s="8"/>
      <c r="I160" s="116"/>
    </row>
    <row r="161" spans="1:8" s="1" customFormat="1">
      <c r="A161"/>
      <c r="B161"/>
      <c r="E161" s="118"/>
      <c r="H161" s="8"/>
    </row>
    <row r="162" spans="1:8" s="1" customFormat="1">
      <c r="A162"/>
      <c r="B162"/>
      <c r="E162" s="118"/>
      <c r="H162" s="8"/>
    </row>
    <row r="163" spans="1:8" s="1" customFormat="1">
      <c r="A163"/>
      <c r="B163"/>
      <c r="E163" s="118"/>
      <c r="H163" s="8"/>
    </row>
    <row r="164" spans="1:8" s="1" customFormat="1">
      <c r="A164"/>
      <c r="B164"/>
      <c r="E164" s="118"/>
      <c r="H164" s="8"/>
    </row>
    <row r="165" spans="1:8" s="1" customFormat="1">
      <c r="A165"/>
      <c r="B165"/>
      <c r="E165" s="118"/>
      <c r="H165" s="8"/>
    </row>
    <row r="166" spans="1:8" s="1" customFormat="1">
      <c r="A166"/>
      <c r="B166"/>
      <c r="E166" s="118"/>
      <c r="H166" s="8"/>
    </row>
  </sheetData>
  <autoFilter ref="A1:T152" xr:uid="{00000000-0001-0000-0000-000000000000}"/>
  <hyperlinks>
    <hyperlink ref="R5" r:id="rId1" xr:uid="{00000000-0004-0000-0000-000001000000}"/>
    <hyperlink ref="R6:R9" r:id="rId2" display="leonardo.gonzalez@essmar.gov.co" xr:uid="{00000000-0004-0000-0000-000002000000}"/>
    <hyperlink ref="R41" r:id="rId3" xr:uid="{00000000-0004-0000-0000-000003000000}"/>
    <hyperlink ref="R42" r:id="rId4" xr:uid="{00000000-0004-0000-0000-000004000000}"/>
    <hyperlink ref="R43" r:id="rId5" xr:uid="{00000000-0004-0000-0000-000005000000}"/>
    <hyperlink ref="R44" r:id="rId6" xr:uid="{00000000-0004-0000-0000-000006000000}"/>
    <hyperlink ref="R45" r:id="rId7" xr:uid="{00000000-0004-0000-0000-000007000000}"/>
    <hyperlink ref="R18" r:id="rId8" xr:uid="{00000000-0004-0000-0000-000009000000}"/>
    <hyperlink ref="R19:R21" r:id="rId9" display="diela.garces@essmar.gov.co" xr:uid="{00000000-0004-0000-0000-00000A000000}"/>
    <hyperlink ref="R22" r:id="rId10" xr:uid="{00000000-0004-0000-0000-00000B000000}"/>
    <hyperlink ref="R23:R31" r:id="rId11" display="cristain.silva@essmar.gov.co" xr:uid="{00000000-0004-0000-0000-00000C000000}"/>
    <hyperlink ref="R46" r:id="rId12" xr:uid="{00000000-0004-0000-0000-00000D000000}"/>
    <hyperlink ref="R48:R51" r:id="rId13" display="marco.toledo@essmar.gov.co" xr:uid="{00000000-0004-0000-0000-00000F000000}"/>
    <hyperlink ref="R33" r:id="rId14" xr:uid="{00000000-0004-0000-0000-000010000000}"/>
    <hyperlink ref="R34" r:id="rId15" xr:uid="{00000000-0004-0000-0000-000011000000}"/>
    <hyperlink ref="R2" r:id="rId16" xr:uid="{00000000-0004-0000-0000-000012000000}"/>
    <hyperlink ref="R3" r:id="rId17" xr:uid="{00000000-0004-0000-0000-000013000000}"/>
    <hyperlink ref="R52" r:id="rId18" xr:uid="{00000000-0004-0000-0000-000014000000}"/>
    <hyperlink ref="R53" r:id="rId19" xr:uid="{00000000-0004-0000-0000-000015000000}"/>
    <hyperlink ref="R54" r:id="rId20" xr:uid="{00000000-0004-0000-0000-000018000000}"/>
    <hyperlink ref="R55" r:id="rId21" xr:uid="{00000000-0004-0000-0000-000019000000}"/>
    <hyperlink ref="R56" r:id="rId22" xr:uid="{00000000-0004-0000-0000-00001A000000}"/>
    <hyperlink ref="R57" r:id="rId23" xr:uid="{00000000-0004-0000-0000-00001B000000}"/>
    <hyperlink ref="R60" r:id="rId24" xr:uid="{00000000-0004-0000-0000-00001D000000}"/>
    <hyperlink ref="R61" r:id="rId25" xr:uid="{00000000-0004-0000-0000-00001E000000}"/>
    <hyperlink ref="R74:R75" r:id="rId26" display="marco.toledo@essmar.gov.co" xr:uid="{00000000-0004-0000-0000-00001F000000}"/>
    <hyperlink ref="R76:R77" r:id="rId27" display="marco.toledo@essmar.gov.co" xr:uid="{00000000-0004-0000-0000-000020000000}"/>
    <hyperlink ref="R77:R78" r:id="rId28" display="marco.toledo@essmar.gov.co" xr:uid="{00000000-0004-0000-0000-000021000000}"/>
    <hyperlink ref="R82" r:id="rId29" xr:uid="{00000000-0004-0000-0000-000022000000}"/>
    <hyperlink ref="R80" r:id="rId30" xr:uid="{00000000-0004-0000-0000-000023000000}"/>
    <hyperlink ref="R83" r:id="rId31" xr:uid="{00000000-0004-0000-0000-000024000000}"/>
    <hyperlink ref="R84" r:id="rId32" xr:uid="{00000000-0004-0000-0000-000025000000}"/>
    <hyperlink ref="R85" r:id="rId33" xr:uid="{00000000-0004-0000-0000-000026000000}"/>
    <hyperlink ref="R88" r:id="rId34" xr:uid="{00000000-0004-0000-0000-000027000000}"/>
    <hyperlink ref="R90" r:id="rId35" xr:uid="{00000000-0004-0000-0000-000028000000}"/>
    <hyperlink ref="R91" r:id="rId36" xr:uid="{00000000-0004-0000-0000-000029000000}"/>
    <hyperlink ref="R92" r:id="rId37" xr:uid="{00000000-0004-0000-0000-00002A000000}"/>
    <hyperlink ref="R93" r:id="rId38" xr:uid="{00000000-0004-0000-0000-00002B000000}"/>
    <hyperlink ref="R94" r:id="rId39" xr:uid="{00000000-0004-0000-0000-00002C000000}"/>
    <hyperlink ref="R95" r:id="rId40" xr:uid="{00000000-0004-0000-0000-00002D000000}"/>
    <hyperlink ref="R97" r:id="rId41" xr:uid="{00000000-0004-0000-0000-00002E000000}"/>
    <hyperlink ref="R99" r:id="rId42" xr:uid="{00000000-0004-0000-0000-00002F000000}"/>
    <hyperlink ref="R100" r:id="rId43" xr:uid="{00000000-0004-0000-0000-000030000000}"/>
    <hyperlink ref="R101" r:id="rId44" xr:uid="{00000000-0004-0000-0000-000031000000}"/>
    <hyperlink ref="R102" r:id="rId45" xr:uid="{00000000-0004-0000-0000-000032000000}"/>
    <hyperlink ref="R104" r:id="rId46" xr:uid="{00000000-0004-0000-0000-000033000000}"/>
    <hyperlink ref="R103" r:id="rId47" xr:uid="{00000000-0004-0000-0000-000034000000}"/>
    <hyperlink ref="R105" r:id="rId48" xr:uid="{00000000-0004-0000-0000-000035000000}"/>
    <hyperlink ref="R108" r:id="rId49" xr:uid="{00000000-0004-0000-0000-000036000000}"/>
    <hyperlink ref="R109" r:id="rId50" xr:uid="{00000000-0004-0000-0000-000037000000}"/>
    <hyperlink ref="R110" r:id="rId51" xr:uid="{00000000-0004-0000-0000-000038000000}"/>
    <hyperlink ref="R111" r:id="rId52" xr:uid="{00000000-0004-0000-0000-000039000000}"/>
    <hyperlink ref="R112" r:id="rId53" xr:uid="{00000000-0004-0000-0000-00003A000000}"/>
    <hyperlink ref="R113" r:id="rId54" xr:uid="{00000000-0004-0000-0000-00003B000000}"/>
    <hyperlink ref="R114" r:id="rId55" xr:uid="{00000000-0004-0000-0000-00003C000000}"/>
    <hyperlink ref="R115" r:id="rId56" xr:uid="{00000000-0004-0000-0000-00003D000000}"/>
    <hyperlink ref="R116" r:id="rId57" xr:uid="{00000000-0004-0000-0000-00003E000000}"/>
    <hyperlink ref="R117" r:id="rId58" xr:uid="{00000000-0004-0000-0000-00003F000000}"/>
    <hyperlink ref="R118" r:id="rId59" xr:uid="{00000000-0004-0000-0000-000040000000}"/>
    <hyperlink ref="R119" r:id="rId60" xr:uid="{00000000-0004-0000-0000-000041000000}"/>
    <hyperlink ref="R120" r:id="rId61" xr:uid="{00000000-0004-0000-0000-000042000000}"/>
    <hyperlink ref="R121" r:id="rId62" xr:uid="{00000000-0004-0000-0000-000046000000}"/>
    <hyperlink ref="R122" r:id="rId63" xr:uid="{00000000-0004-0000-0000-000047000000}"/>
    <hyperlink ref="R124" r:id="rId64" xr:uid="{00000000-0004-0000-0000-000048000000}"/>
    <hyperlink ref="R126" r:id="rId65" xr:uid="{00000000-0004-0000-0000-000049000000}"/>
    <hyperlink ref="R127" r:id="rId66" xr:uid="{00000000-0004-0000-0000-00004A000000}"/>
    <hyperlink ref="R129" r:id="rId67" xr:uid="{00000000-0004-0000-0000-00004B000000}"/>
    <hyperlink ref="R130" r:id="rId68" xr:uid="{00000000-0004-0000-0000-00004D000000}"/>
    <hyperlink ref="R131" r:id="rId69" xr:uid="{00000000-0004-0000-0000-00004E000000}"/>
    <hyperlink ref="R132" r:id="rId70" xr:uid="{00000000-0004-0000-0000-00004F000000}"/>
    <hyperlink ref="R136" r:id="rId71" xr:uid="{00000000-0004-0000-0000-000052000000}"/>
    <hyperlink ref="R137" r:id="rId72" xr:uid="{00000000-0004-0000-0000-000053000000}"/>
    <hyperlink ref="R138" r:id="rId73" xr:uid="{00000000-0004-0000-0000-000054000000}"/>
    <hyperlink ref="R139" r:id="rId74" xr:uid="{00000000-0004-0000-0000-000055000000}"/>
    <hyperlink ref="R140" r:id="rId75" xr:uid="{00000000-0004-0000-0000-000057000000}"/>
    <hyperlink ref="R141" r:id="rId76" xr:uid="{00000000-0004-0000-0000-000058000000}"/>
    <hyperlink ref="R142" r:id="rId77" xr:uid="{00000000-0004-0000-0000-000059000000}"/>
    <hyperlink ref="R143" r:id="rId78" xr:uid="{00000000-0004-0000-0000-00005A000000}"/>
    <hyperlink ref="R144" r:id="rId79" xr:uid="{00000000-0004-0000-0000-00005B000000}"/>
    <hyperlink ref="R145" r:id="rId80" xr:uid="{00000000-0004-0000-0000-00005C000000}"/>
    <hyperlink ref="R146" r:id="rId81" xr:uid="{00000000-0004-0000-0000-00005D000000}"/>
    <hyperlink ref="R147" r:id="rId82" xr:uid="{00000000-0004-0000-0000-00005E000000}"/>
    <hyperlink ref="R148" r:id="rId83" xr:uid="{00000000-0004-0000-0000-00005F000000}"/>
    <hyperlink ref="R149" r:id="rId84" xr:uid="{00000000-0004-0000-0000-000060000000}"/>
    <hyperlink ref="R86" r:id="rId85" xr:uid="{00000000-0004-0000-0000-000061000000}"/>
    <hyperlink ref="R62" r:id="rId86" xr:uid="{E3D7D51A-2B80-4E06-963C-90660D2B18C2}"/>
    <hyperlink ref="R63" r:id="rId87" xr:uid="{467B3C8D-3E83-4BF4-A7C2-CB7FFF66212D}"/>
    <hyperlink ref="R64" r:id="rId88" xr:uid="{5D566579-6565-4D54-AB27-D35E4627DBB1}"/>
    <hyperlink ref="R65" r:id="rId89" xr:uid="{D78D138F-E501-42EE-90EA-317BF9BFEA61}"/>
    <hyperlink ref="R66" r:id="rId90" xr:uid="{3BBD7073-F0DE-4879-9B97-E624784D9D38}"/>
    <hyperlink ref="R67" r:id="rId91" xr:uid="{7D2C1BE4-F09C-4B2F-BB7A-D18B7BFEB755}"/>
    <hyperlink ref="R68" r:id="rId92" xr:uid="{A159B37E-C445-4E4A-AD7B-278C8D58FF4B}"/>
    <hyperlink ref="R69" r:id="rId93" xr:uid="{51ED827E-F5AF-475E-B5B3-3D8A935E2472}"/>
    <hyperlink ref="R70" r:id="rId94" xr:uid="{B5E80AF6-915B-4AAD-9850-A51A241E9FC8}"/>
    <hyperlink ref="R71" r:id="rId95" xr:uid="{2E9CE1AD-15E3-4170-8DF6-811454B72E16}"/>
    <hyperlink ref="R72" r:id="rId96" xr:uid="{E3258E28-314E-4B83-A5FC-A4753CED6539}"/>
    <hyperlink ref="R73" r:id="rId97" xr:uid="{1717D5F7-729B-4867-A847-E0347D298A5F}"/>
    <hyperlink ref="R81" r:id="rId98" xr:uid="{B203B650-A11D-483C-A8E9-C2A704C1E51B}"/>
    <hyperlink ref="R87" r:id="rId99" xr:uid="{6D5E57D2-35B2-4C9A-B920-CAE565F6133B}"/>
    <hyperlink ref="R96" r:id="rId100" xr:uid="{5E65BBD7-C057-4DB4-98ED-F4C975E11EF0}"/>
    <hyperlink ref="R107" r:id="rId101" xr:uid="{77DC9F63-5833-4F9C-84BF-C660709A52B3}"/>
    <hyperlink ref="R106" r:id="rId102" xr:uid="{8A84DD0A-BFF5-4FDB-9F2C-776FD2A5B392}"/>
    <hyperlink ref="R98" r:id="rId103" xr:uid="{0F3B23FC-9D5C-4ED4-920D-9A36C1EA72FF}"/>
    <hyperlink ref="R133" r:id="rId104" xr:uid="{C6D49AA6-60BA-405F-8CD4-B79D498FBC74}"/>
    <hyperlink ref="R134" r:id="rId105" xr:uid="{CE43DFAC-E8F8-4FF2-BD50-2BDDFA9665BD}"/>
    <hyperlink ref="R135" r:id="rId106" xr:uid="{F4EC4BBD-51CF-4CC7-BA6C-7DE516CACA54}"/>
    <hyperlink ref="R151" r:id="rId107" xr:uid="{16FD7538-5DBA-4890-A5CC-DFEF1483A17A}"/>
    <hyperlink ref="R125" r:id="rId108" xr:uid="{E7213861-C538-4A7F-81E0-E4437FB3F2DD}"/>
    <hyperlink ref="R16" r:id="rId109" xr:uid="{F606B2B2-BD34-43BA-B53E-F5013E1AEFDB}"/>
    <hyperlink ref="R17" r:id="rId110" xr:uid="{D8D4B1E2-6CD4-4DFF-93E9-B7D426119EBF}"/>
    <hyperlink ref="R51" r:id="rId111" xr:uid="{0A573D12-7F69-482C-9D60-B46AB332CDCF}"/>
    <hyperlink ref="R79" r:id="rId112" xr:uid="{91CE75B1-BF1D-495F-B65B-5457CBA17330}"/>
    <hyperlink ref="R15" r:id="rId113" xr:uid="{FA29D3B5-6AE4-4E97-9F07-1E6DCCE9E420}"/>
    <hyperlink ref="R32" r:id="rId114" xr:uid="{4AC8C844-EEB8-4C16-80CC-072CABADA259}"/>
    <hyperlink ref="R4" r:id="rId115" xr:uid="{F89B0104-5C3A-480A-957E-4CC064A9EEC2}"/>
    <hyperlink ref="R20" r:id="rId116" xr:uid="{883093E2-DAB5-419A-B457-4D348AD68C17}"/>
    <hyperlink ref="R128" r:id="rId117" xr:uid="{33207BF7-67A5-4EED-ACD4-7DF96750441B}"/>
  </hyperlinks>
  <pageMargins left="0.7" right="0.7" top="0.75" bottom="0.75" header="0.3" footer="0.3"/>
  <pageSetup orientation="portrait"/>
  <legacyDrawing r:id="rId1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D170"/>
  <sheetViews>
    <sheetView topLeftCell="C121" workbookViewId="0">
      <selection activeCell="K123" sqref="K123:K138"/>
    </sheetView>
  </sheetViews>
  <sheetFormatPr baseColWidth="10" defaultColWidth="10.85546875" defaultRowHeight="15"/>
  <cols>
    <col min="1" max="1" width="5.85546875" customWidth="1"/>
    <col min="2" max="2" width="59.5703125" customWidth="1"/>
    <col min="3" max="3" width="85.7109375" customWidth="1"/>
    <col min="4" max="4" width="34.28515625" customWidth="1"/>
    <col min="5" max="5" width="85.28515625" style="1" hidden="1" customWidth="1"/>
    <col min="6" max="6" width="79.7109375" style="1" hidden="1" customWidth="1"/>
    <col min="7" max="7" width="42.5703125" style="1" hidden="1" customWidth="1"/>
    <col min="8" max="8" width="78.28515625" style="1" hidden="1" customWidth="1"/>
    <col min="9" max="9" width="47.140625" style="1" hidden="1" customWidth="1"/>
    <col min="10" max="10" width="48.5703125" style="1" hidden="1" customWidth="1"/>
    <col min="11" max="11" width="23.28515625" style="1" customWidth="1"/>
    <col min="12" max="12" width="49.7109375" style="1" customWidth="1"/>
    <col min="13" max="13" width="47" style="1" customWidth="1"/>
    <col min="14" max="14" width="49.28515625" style="1" customWidth="1"/>
    <col min="15" max="15" width="51.85546875" style="1" customWidth="1"/>
    <col min="16" max="16" width="30.28515625" style="1" customWidth="1"/>
    <col min="17" max="17" width="46.7109375" style="1" customWidth="1"/>
    <col min="18" max="18" width="46.85546875" style="1" customWidth="1"/>
    <col min="19" max="19" width="59.7109375" style="1" customWidth="1"/>
    <col min="20" max="20" width="131.7109375" style="1" customWidth="1"/>
    <col min="21" max="21" width="79.85546875" style="1" customWidth="1"/>
    <col min="22" max="22" width="42.85546875" customWidth="1"/>
    <col min="24" max="24" width="18.7109375" customWidth="1"/>
    <col min="28" max="28" width="18.85546875" customWidth="1"/>
    <col min="29" max="29" width="20.140625" customWidth="1"/>
    <col min="30" max="30" width="23" customWidth="1"/>
    <col min="31" max="31" width="16.85546875" customWidth="1"/>
    <col min="32" max="32" width="18.7109375" customWidth="1"/>
    <col min="40" max="40" width="14" customWidth="1"/>
    <col min="47" max="47" width="23.140625" customWidth="1"/>
    <col min="48" max="48" width="23.28515625" customWidth="1"/>
    <col min="49" max="55" width="14.5703125" customWidth="1"/>
    <col min="56" max="57" width="16.28515625" customWidth="1"/>
    <col min="59" max="60" width="11.7109375" customWidth="1"/>
    <col min="61" max="70" width="14.5703125" customWidth="1"/>
    <col min="71" max="71" width="13.28515625" customWidth="1"/>
    <col min="72" max="72" width="14.42578125" customWidth="1"/>
    <col min="77" max="77" width="17.28515625" customWidth="1"/>
    <col min="80" max="81" width="11" customWidth="1"/>
  </cols>
  <sheetData>
    <row r="1" spans="1:72">
      <c r="A1" t="s">
        <v>0</v>
      </c>
      <c r="B1" s="2" t="s">
        <v>1</v>
      </c>
      <c r="C1" s="2" t="s">
        <v>2</v>
      </c>
      <c r="E1" s="3" t="s">
        <v>3</v>
      </c>
      <c r="F1" s="3" t="s">
        <v>4</v>
      </c>
      <c r="G1" s="3" t="s">
        <v>5</v>
      </c>
      <c r="H1" s="3" t="s">
        <v>6</v>
      </c>
      <c r="I1" s="3" t="s">
        <v>7</v>
      </c>
      <c r="J1" s="3" t="s">
        <v>8</v>
      </c>
      <c r="K1" s="19" t="s">
        <v>9</v>
      </c>
      <c r="L1" s="19" t="s">
        <v>10</v>
      </c>
      <c r="M1" s="3" t="s">
        <v>11</v>
      </c>
      <c r="N1" s="3" t="s">
        <v>12</v>
      </c>
      <c r="O1" s="3" t="s">
        <v>13</v>
      </c>
      <c r="P1" s="3" t="s">
        <v>14</v>
      </c>
      <c r="Q1" s="3" t="s">
        <v>15</v>
      </c>
      <c r="R1" s="3" t="s">
        <v>16</v>
      </c>
      <c r="S1" s="3" t="s">
        <v>17</v>
      </c>
      <c r="T1" s="3" t="s">
        <v>18</v>
      </c>
      <c r="U1" s="3" t="s">
        <v>19</v>
      </c>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row>
    <row r="2" spans="1:72">
      <c r="A2">
        <v>1</v>
      </c>
      <c r="B2" s="4" t="s">
        <v>20</v>
      </c>
      <c r="C2" s="5" t="s">
        <v>21</v>
      </c>
      <c r="D2" s="6"/>
      <c r="E2" s="7" t="s">
        <v>22</v>
      </c>
      <c r="F2" s="8" t="s">
        <v>22</v>
      </c>
      <c r="G2" s="8">
        <v>11</v>
      </c>
      <c r="H2" s="8" t="s">
        <v>23</v>
      </c>
      <c r="I2" s="8" t="s">
        <v>24</v>
      </c>
      <c r="J2" s="8" t="s">
        <v>25</v>
      </c>
      <c r="K2" s="20">
        <v>1142451486</v>
      </c>
      <c r="L2" s="20">
        <v>1142451486</v>
      </c>
      <c r="M2" s="8" t="s">
        <v>26</v>
      </c>
      <c r="N2" s="8" t="s">
        <v>27</v>
      </c>
      <c r="O2" s="8" t="s">
        <v>28</v>
      </c>
      <c r="P2" s="8" t="s">
        <v>29</v>
      </c>
      <c r="Q2" s="8" t="s">
        <v>30</v>
      </c>
      <c r="R2" s="4" t="s">
        <v>31</v>
      </c>
      <c r="S2" s="24" t="s">
        <v>32</v>
      </c>
      <c r="T2" s="7" t="s">
        <v>33</v>
      </c>
      <c r="U2" s="25" t="s">
        <v>33</v>
      </c>
      <c r="V2" s="26"/>
      <c r="W2" s="27"/>
      <c r="X2" s="28"/>
      <c r="Y2" s="38"/>
      <c r="Z2" s="39"/>
      <c r="AA2" s="39"/>
      <c r="AB2" s="26"/>
      <c r="AC2" s="26"/>
      <c r="AD2" s="26"/>
      <c r="AE2" s="26"/>
      <c r="AF2" s="26"/>
      <c r="AG2" s="26"/>
      <c r="AH2" s="26"/>
      <c r="AI2" s="26"/>
      <c r="AJ2" s="26"/>
      <c r="AK2" s="26"/>
      <c r="AL2" s="26"/>
      <c r="AM2" s="26"/>
      <c r="AN2" s="26"/>
      <c r="AO2" s="26"/>
      <c r="AP2" s="42"/>
      <c r="AQ2" s="43"/>
      <c r="AR2" s="5"/>
      <c r="AS2" s="5"/>
      <c r="AT2" s="5"/>
      <c r="AV2" s="28">
        <v>780818072.36009097</v>
      </c>
      <c r="AW2" s="5" t="s">
        <v>34</v>
      </c>
      <c r="AX2" s="5" t="s">
        <v>24</v>
      </c>
      <c r="AY2" s="5">
        <v>365</v>
      </c>
      <c r="AZ2" s="50">
        <v>45658</v>
      </c>
      <c r="BA2" s="5"/>
      <c r="BB2" s="5"/>
      <c r="BC2" s="5"/>
      <c r="BD2" s="5"/>
      <c r="BE2" s="5"/>
      <c r="BF2" s="5"/>
      <c r="BG2" s="5"/>
      <c r="BH2" s="5"/>
      <c r="BI2" s="5"/>
      <c r="BJ2" s="5"/>
      <c r="BK2" s="5"/>
      <c r="BL2" s="5"/>
      <c r="BM2" s="5"/>
      <c r="BN2" s="5"/>
      <c r="BO2" s="5"/>
      <c r="BP2" s="5"/>
      <c r="BQ2" s="5"/>
      <c r="BR2" s="5"/>
      <c r="BS2" s="5"/>
      <c r="BT2" s="5"/>
    </row>
    <row r="3" spans="1:72">
      <c r="A3">
        <v>2</v>
      </c>
      <c r="B3" s="5" t="s">
        <v>35</v>
      </c>
      <c r="C3" s="5" t="s">
        <v>36</v>
      </c>
      <c r="D3" s="6"/>
      <c r="E3" s="7" t="s">
        <v>37</v>
      </c>
      <c r="F3" s="8" t="s">
        <v>37</v>
      </c>
      <c r="G3" s="8">
        <v>8</v>
      </c>
      <c r="H3" s="8" t="s">
        <v>23</v>
      </c>
      <c r="I3" s="8" t="s">
        <v>24</v>
      </c>
      <c r="J3" s="8" t="s">
        <v>25</v>
      </c>
      <c r="K3" s="20">
        <v>281366592</v>
      </c>
      <c r="L3" s="20">
        <v>281366592</v>
      </c>
      <c r="M3" s="8" t="s">
        <v>26</v>
      </c>
      <c r="N3" s="8" t="s">
        <v>27</v>
      </c>
      <c r="O3" s="8" t="s">
        <v>28</v>
      </c>
      <c r="P3" s="8" t="s">
        <v>29</v>
      </c>
      <c r="Q3" s="8" t="s">
        <v>30</v>
      </c>
      <c r="R3" s="4" t="s">
        <v>31</v>
      </c>
      <c r="S3" s="24" t="s">
        <v>32</v>
      </c>
      <c r="T3" s="7" t="s">
        <v>33</v>
      </c>
      <c r="U3" s="25" t="s">
        <v>33</v>
      </c>
      <c r="V3" s="26"/>
      <c r="W3" s="27"/>
      <c r="X3" s="28"/>
      <c r="Y3" s="38"/>
      <c r="Z3" s="39"/>
      <c r="AA3" s="39"/>
      <c r="AB3" s="5"/>
      <c r="AC3" s="26"/>
      <c r="AD3" s="26"/>
      <c r="AE3" s="26"/>
      <c r="AF3" s="26"/>
      <c r="AG3" s="26"/>
      <c r="AH3" s="26"/>
      <c r="AI3" s="26"/>
      <c r="AJ3" s="26"/>
      <c r="AK3" s="26"/>
      <c r="AL3" s="26"/>
      <c r="AM3" s="26"/>
      <c r="AN3" s="26"/>
      <c r="AO3" s="26"/>
      <c r="AP3" s="42"/>
      <c r="AQ3" s="43"/>
      <c r="AR3" s="5"/>
      <c r="AS3" s="5"/>
      <c r="AT3" s="5"/>
      <c r="AV3" s="28">
        <v>281366592</v>
      </c>
      <c r="AW3" s="5" t="s">
        <v>34</v>
      </c>
      <c r="AX3" s="5" t="s">
        <v>24</v>
      </c>
      <c r="AY3" s="5">
        <v>240</v>
      </c>
      <c r="AZ3" s="50">
        <v>45778</v>
      </c>
      <c r="BA3" s="5"/>
      <c r="BB3" s="5"/>
      <c r="BC3" s="5"/>
      <c r="BD3" s="5"/>
      <c r="BE3" s="5"/>
      <c r="BF3" s="5"/>
      <c r="BG3" s="5"/>
      <c r="BH3" s="5"/>
      <c r="BI3" s="5"/>
      <c r="BJ3" s="5"/>
      <c r="BK3" s="5"/>
      <c r="BL3" s="5"/>
      <c r="BM3" s="5"/>
      <c r="BN3" s="5"/>
      <c r="BO3" s="5"/>
      <c r="BP3" s="5"/>
      <c r="BQ3" s="5"/>
      <c r="BR3" s="5"/>
      <c r="BS3" s="5"/>
      <c r="BT3" s="5"/>
    </row>
    <row r="4" spans="1:72">
      <c r="A4">
        <v>3</v>
      </c>
      <c r="B4" s="4" t="s">
        <v>38</v>
      </c>
      <c r="C4" s="5" t="s">
        <v>39</v>
      </c>
      <c r="D4" s="6"/>
      <c r="E4" s="7" t="s">
        <v>40</v>
      </c>
      <c r="F4" s="8" t="s">
        <v>40</v>
      </c>
      <c r="G4" s="8">
        <v>11</v>
      </c>
      <c r="H4" s="8" t="s">
        <v>23</v>
      </c>
      <c r="I4" s="8" t="s">
        <v>41</v>
      </c>
      <c r="J4" s="8" t="s">
        <v>25</v>
      </c>
      <c r="K4" s="21">
        <v>177231600</v>
      </c>
      <c r="L4" s="21">
        <v>177231600</v>
      </c>
      <c r="M4" s="8" t="s">
        <v>26</v>
      </c>
      <c r="N4" s="8" t="s">
        <v>27</v>
      </c>
      <c r="O4" s="8" t="s">
        <v>28</v>
      </c>
      <c r="P4" s="8" t="s">
        <v>29</v>
      </c>
      <c r="Q4" s="8" t="s">
        <v>42</v>
      </c>
      <c r="R4" s="4" t="s">
        <v>43</v>
      </c>
      <c r="S4" s="24" t="s">
        <v>44</v>
      </c>
      <c r="T4" s="7" t="s">
        <v>33</v>
      </c>
      <c r="U4" s="25" t="s">
        <v>33</v>
      </c>
      <c r="V4" s="26"/>
      <c r="W4" s="27"/>
      <c r="X4" s="28"/>
      <c r="Y4" s="38"/>
      <c r="Z4" s="39"/>
      <c r="AA4" s="39"/>
      <c r="AB4" s="26"/>
      <c r="AC4" s="26"/>
      <c r="AD4" s="26"/>
      <c r="AE4" s="26"/>
      <c r="AF4" s="26"/>
      <c r="AG4" s="26"/>
      <c r="AH4" s="26"/>
      <c r="AI4" s="26"/>
      <c r="AJ4" s="26"/>
      <c r="AK4" s="26"/>
      <c r="AL4" s="26"/>
      <c r="AM4" s="26"/>
      <c r="AN4" s="26"/>
      <c r="AO4" s="26"/>
      <c r="AP4" s="42"/>
      <c r="AQ4" s="43"/>
      <c r="AR4" s="5"/>
      <c r="AS4" s="5"/>
      <c r="AT4" s="5"/>
      <c r="AV4" s="26" t="e">
        <f>+#REF!</f>
        <v>#REF!</v>
      </c>
      <c r="AW4" s="5" t="s">
        <v>45</v>
      </c>
      <c r="AX4" s="5" t="s">
        <v>41</v>
      </c>
      <c r="AY4" s="5">
        <f>30*11</f>
        <v>330</v>
      </c>
      <c r="AZ4" s="50">
        <v>45689</v>
      </c>
      <c r="BA4" s="5"/>
      <c r="BB4" s="5"/>
      <c r="BC4" s="5"/>
      <c r="BD4" s="5"/>
      <c r="BE4" s="5"/>
      <c r="BF4" s="5"/>
      <c r="BG4" s="5"/>
      <c r="BH4" s="5"/>
      <c r="BI4" s="5"/>
      <c r="BJ4" s="5"/>
      <c r="BK4" s="5"/>
      <c r="BL4" s="5"/>
      <c r="BM4" s="5"/>
      <c r="BN4" s="5"/>
      <c r="BO4" s="5"/>
      <c r="BP4" s="5"/>
      <c r="BQ4" s="5"/>
      <c r="BR4" s="5"/>
      <c r="BS4" s="5"/>
      <c r="BT4" s="5"/>
    </row>
    <row r="5" spans="1:72">
      <c r="A5">
        <v>4</v>
      </c>
      <c r="B5" s="4" t="s">
        <v>46</v>
      </c>
      <c r="C5" s="5" t="s">
        <v>47</v>
      </c>
      <c r="D5" s="6"/>
      <c r="E5" s="7" t="s">
        <v>40</v>
      </c>
      <c r="F5" s="8" t="s">
        <v>40</v>
      </c>
      <c r="G5" s="8">
        <v>11</v>
      </c>
      <c r="H5" s="8" t="s">
        <v>23</v>
      </c>
      <c r="I5" s="5" t="s">
        <v>48</v>
      </c>
      <c r="J5" s="8" t="s">
        <v>25</v>
      </c>
      <c r="K5" s="21">
        <v>101275200</v>
      </c>
      <c r="L5" s="21">
        <v>101275200</v>
      </c>
      <c r="M5" s="8" t="s">
        <v>26</v>
      </c>
      <c r="N5" s="8" t="s">
        <v>27</v>
      </c>
      <c r="O5" s="8" t="s">
        <v>28</v>
      </c>
      <c r="P5" s="8" t="s">
        <v>29</v>
      </c>
      <c r="Q5" s="8" t="s">
        <v>42</v>
      </c>
      <c r="R5" s="4" t="s">
        <v>49</v>
      </c>
      <c r="S5" s="24" t="s">
        <v>44</v>
      </c>
      <c r="T5" s="7" t="s">
        <v>33</v>
      </c>
      <c r="U5" s="25" t="s">
        <v>33</v>
      </c>
      <c r="V5" s="26"/>
      <c r="W5" s="27"/>
      <c r="X5" s="28"/>
      <c r="Y5" s="38"/>
      <c r="Z5" s="39"/>
      <c r="AA5" s="39"/>
      <c r="AB5" s="26"/>
      <c r="AC5" s="26"/>
      <c r="AD5" s="26"/>
      <c r="AE5" s="26"/>
      <c r="AF5" s="26"/>
      <c r="AG5" s="26"/>
      <c r="AH5" s="26"/>
      <c r="AI5" s="26"/>
      <c r="AJ5" s="26"/>
      <c r="AK5" s="26"/>
      <c r="AL5" s="26"/>
      <c r="AM5" s="26"/>
      <c r="AN5" s="26"/>
      <c r="AO5" s="26"/>
      <c r="AP5" s="42"/>
      <c r="AQ5" s="43"/>
      <c r="AR5" s="5"/>
      <c r="AS5" s="5"/>
      <c r="AT5" s="5"/>
      <c r="AV5" s="26" t="e">
        <f>+#REF!</f>
        <v>#REF!</v>
      </c>
      <c r="AW5" s="5" t="s">
        <v>45</v>
      </c>
      <c r="AX5" s="5" t="s">
        <v>41</v>
      </c>
      <c r="AY5" s="5">
        <f>30*11</f>
        <v>330</v>
      </c>
      <c r="AZ5" s="50">
        <v>45690</v>
      </c>
      <c r="BA5" s="5"/>
      <c r="BB5" s="5"/>
      <c r="BC5" s="5"/>
      <c r="BD5" s="5"/>
      <c r="BE5" s="5"/>
      <c r="BF5" s="5"/>
      <c r="BG5" s="5"/>
      <c r="BH5" s="5"/>
      <c r="BI5" s="5"/>
      <c r="BJ5" s="5"/>
      <c r="BK5" s="5"/>
      <c r="BL5" s="5"/>
      <c r="BM5" s="5"/>
      <c r="BN5" s="5"/>
      <c r="BO5" s="5"/>
      <c r="BP5" s="5"/>
      <c r="BQ5" s="5"/>
      <c r="BR5" s="5"/>
      <c r="BS5" s="5"/>
      <c r="BT5" s="5"/>
    </row>
    <row r="6" spans="1:72">
      <c r="A6">
        <v>5</v>
      </c>
      <c r="B6" s="4" t="s">
        <v>50</v>
      </c>
      <c r="C6" s="5" t="s">
        <v>51</v>
      </c>
      <c r="D6" s="6"/>
      <c r="E6" s="7" t="s">
        <v>40</v>
      </c>
      <c r="F6" s="8" t="s">
        <v>40</v>
      </c>
      <c r="G6" s="8">
        <v>11</v>
      </c>
      <c r="H6" s="8" t="s">
        <v>23</v>
      </c>
      <c r="I6" s="22" t="s">
        <v>41</v>
      </c>
      <c r="J6" s="8" t="s">
        <v>25</v>
      </c>
      <c r="K6" s="21">
        <v>33758400</v>
      </c>
      <c r="L6" s="21">
        <v>33758400</v>
      </c>
      <c r="M6" s="8" t="s">
        <v>26</v>
      </c>
      <c r="N6" s="8" t="s">
        <v>27</v>
      </c>
      <c r="O6" s="8" t="s">
        <v>28</v>
      </c>
      <c r="P6" s="8" t="s">
        <v>29</v>
      </c>
      <c r="Q6" s="8" t="s">
        <v>42</v>
      </c>
      <c r="R6" s="4" t="s">
        <v>52</v>
      </c>
      <c r="S6" s="24" t="s">
        <v>44</v>
      </c>
      <c r="T6" s="7" t="s">
        <v>33</v>
      </c>
      <c r="U6" s="25" t="s">
        <v>33</v>
      </c>
      <c r="V6" s="26"/>
      <c r="W6" s="27"/>
      <c r="X6" s="28"/>
      <c r="Y6" s="38"/>
      <c r="Z6" s="39"/>
      <c r="AA6" s="39"/>
      <c r="AB6" s="26"/>
      <c r="AC6" s="26"/>
      <c r="AD6" s="26"/>
      <c r="AE6" s="26"/>
      <c r="AF6" s="26"/>
      <c r="AG6" s="26"/>
      <c r="AH6" s="26"/>
      <c r="AI6" s="26"/>
      <c r="AJ6" s="26"/>
      <c r="AK6" s="26"/>
      <c r="AL6" s="26"/>
      <c r="AM6" s="26"/>
      <c r="AN6" s="26"/>
      <c r="AO6" s="26"/>
      <c r="AP6" s="42"/>
      <c r="AQ6" s="43"/>
      <c r="AR6" s="5"/>
      <c r="AS6" s="5"/>
      <c r="AT6" s="5"/>
      <c r="AV6" s="26" t="e">
        <f>+#REF!</f>
        <v>#REF!</v>
      </c>
      <c r="AW6" s="5" t="s">
        <v>45</v>
      </c>
      <c r="AX6" s="5" t="s">
        <v>41</v>
      </c>
      <c r="AY6" s="5">
        <f>30*11</f>
        <v>330</v>
      </c>
      <c r="AZ6" s="50">
        <v>45691</v>
      </c>
      <c r="BA6" s="5"/>
      <c r="BB6" s="5"/>
      <c r="BC6" s="5"/>
      <c r="BD6" s="5"/>
      <c r="BE6" s="5"/>
      <c r="BF6" s="5"/>
      <c r="BG6" s="5"/>
      <c r="BH6" s="5"/>
      <c r="BI6" s="5"/>
      <c r="BJ6" s="5"/>
      <c r="BK6" s="5"/>
      <c r="BL6" s="5"/>
      <c r="BM6" s="5"/>
      <c r="BN6" s="5"/>
      <c r="BO6" s="5"/>
      <c r="BP6" s="5"/>
      <c r="BQ6" s="5"/>
      <c r="BR6" s="5"/>
      <c r="BS6" s="5"/>
      <c r="BT6" s="5"/>
    </row>
    <row r="7" spans="1:72">
      <c r="A7">
        <v>6</v>
      </c>
      <c r="B7" s="4" t="s">
        <v>53</v>
      </c>
      <c r="C7" s="5" t="s">
        <v>54</v>
      </c>
      <c r="D7" s="6"/>
      <c r="E7" s="7" t="s">
        <v>40</v>
      </c>
      <c r="F7" s="8" t="s">
        <v>40</v>
      </c>
      <c r="G7" s="8">
        <v>11</v>
      </c>
      <c r="H7" s="8" t="s">
        <v>23</v>
      </c>
      <c r="I7" s="22" t="s">
        <v>41</v>
      </c>
      <c r="J7" s="8" t="s">
        <v>25</v>
      </c>
      <c r="K7" s="21">
        <v>59077200</v>
      </c>
      <c r="L7" s="21">
        <v>59077200</v>
      </c>
      <c r="M7" s="8" t="s">
        <v>26</v>
      </c>
      <c r="N7" s="8" t="s">
        <v>27</v>
      </c>
      <c r="O7" s="8" t="s">
        <v>28</v>
      </c>
      <c r="P7" s="8" t="s">
        <v>29</v>
      </c>
      <c r="Q7" s="8" t="s">
        <v>42</v>
      </c>
      <c r="R7" s="4" t="s">
        <v>55</v>
      </c>
      <c r="S7" s="24" t="s">
        <v>44</v>
      </c>
      <c r="T7" s="7" t="s">
        <v>33</v>
      </c>
      <c r="U7" s="25" t="s">
        <v>33</v>
      </c>
      <c r="V7" s="26"/>
      <c r="W7" s="27"/>
      <c r="X7" s="28"/>
      <c r="Y7" s="38"/>
      <c r="Z7" s="39"/>
      <c r="AA7" s="39"/>
      <c r="AB7" s="26"/>
      <c r="AC7" s="26"/>
      <c r="AD7" s="26"/>
      <c r="AE7" s="26"/>
      <c r="AF7" s="26"/>
      <c r="AG7" s="26"/>
      <c r="AH7" s="26"/>
      <c r="AI7" s="26"/>
      <c r="AJ7" s="26"/>
      <c r="AK7" s="26"/>
      <c r="AL7" s="26"/>
      <c r="AM7" s="26"/>
      <c r="AN7" s="26"/>
      <c r="AO7" s="26"/>
      <c r="AP7" s="42"/>
      <c r="AQ7" s="43"/>
      <c r="AR7" s="5"/>
      <c r="AS7" s="5"/>
      <c r="AT7" s="5"/>
      <c r="AV7" s="26" t="e">
        <f>+#REF!</f>
        <v>#REF!</v>
      </c>
      <c r="AW7" s="5" t="s">
        <v>45</v>
      </c>
      <c r="AX7" s="5" t="s">
        <v>41</v>
      </c>
      <c r="AY7" s="5">
        <f>30*11</f>
        <v>330</v>
      </c>
      <c r="AZ7" s="50">
        <v>45692</v>
      </c>
      <c r="BA7" s="5"/>
      <c r="BB7" s="5"/>
      <c r="BC7" s="5"/>
      <c r="BD7" s="5"/>
      <c r="BE7" s="5"/>
      <c r="BF7" s="5"/>
      <c r="BG7" s="5"/>
      <c r="BH7" s="5"/>
      <c r="BI7" s="5"/>
      <c r="BJ7" s="5"/>
      <c r="BK7" s="5"/>
      <c r="BL7" s="5"/>
      <c r="BM7" s="5"/>
      <c r="BN7" s="5"/>
      <c r="BO7" s="5"/>
      <c r="BP7" s="5"/>
      <c r="BQ7" s="5"/>
      <c r="BR7" s="5"/>
      <c r="BS7" s="5"/>
      <c r="BT7" s="5"/>
    </row>
    <row r="8" spans="1:72">
      <c r="A8">
        <v>7</v>
      </c>
      <c r="B8" s="4" t="s">
        <v>56</v>
      </c>
      <c r="C8" s="5" t="s">
        <v>57</v>
      </c>
      <c r="D8" s="6"/>
      <c r="E8" s="7" t="s">
        <v>58</v>
      </c>
      <c r="F8" s="8" t="s">
        <v>58</v>
      </c>
      <c r="G8" s="8">
        <v>9</v>
      </c>
      <c r="H8" s="8" t="s">
        <v>23</v>
      </c>
      <c r="I8" s="22" t="s">
        <v>41</v>
      </c>
      <c r="J8" s="8" t="s">
        <v>25</v>
      </c>
      <c r="K8" s="20">
        <v>734141163.28999996</v>
      </c>
      <c r="L8" s="20">
        <v>734141163.28999996</v>
      </c>
      <c r="M8" s="8" t="s">
        <v>26</v>
      </c>
      <c r="N8" s="8" t="s">
        <v>27</v>
      </c>
      <c r="O8" s="8" t="s">
        <v>28</v>
      </c>
      <c r="P8" s="8" t="s">
        <v>29</v>
      </c>
      <c r="Q8" s="8" t="s">
        <v>42</v>
      </c>
      <c r="R8" s="4" t="s">
        <v>59</v>
      </c>
      <c r="S8" s="24" t="s">
        <v>44</v>
      </c>
      <c r="T8" s="7" t="s">
        <v>33</v>
      </c>
      <c r="U8" s="25" t="s">
        <v>33</v>
      </c>
      <c r="V8" s="26"/>
      <c r="W8" s="29"/>
      <c r="X8" s="28"/>
      <c r="Y8" s="38"/>
      <c r="Z8" s="39"/>
      <c r="AA8" s="39"/>
      <c r="AB8" s="26"/>
      <c r="AC8" s="26"/>
      <c r="AD8" s="26"/>
      <c r="AE8" s="26"/>
      <c r="AF8" s="26"/>
      <c r="AG8" s="26"/>
      <c r="AH8" s="26"/>
      <c r="AI8" s="26"/>
      <c r="AJ8" s="26"/>
      <c r="AK8" s="26"/>
      <c r="AL8" s="26"/>
      <c r="AM8" s="26"/>
      <c r="AN8" s="26"/>
      <c r="AO8" s="26"/>
      <c r="AP8" s="42"/>
      <c r="AQ8" s="43"/>
      <c r="AR8" s="5"/>
      <c r="AS8" s="5"/>
      <c r="AT8" s="5"/>
      <c r="AV8" s="26" t="e">
        <f>+#REF!</f>
        <v>#REF!</v>
      </c>
      <c r="AW8" s="5" t="s">
        <v>45</v>
      </c>
      <c r="AX8" s="5" t="s">
        <v>24</v>
      </c>
      <c r="AY8" s="5">
        <f>30*9</f>
        <v>270</v>
      </c>
      <c r="AZ8" s="50">
        <v>45717</v>
      </c>
      <c r="BA8" s="5"/>
      <c r="BB8" s="5"/>
      <c r="BC8" s="5"/>
      <c r="BD8" s="5"/>
      <c r="BE8" s="5"/>
      <c r="BF8" s="5"/>
      <c r="BG8" s="5"/>
      <c r="BH8" s="5"/>
      <c r="BI8" s="5"/>
      <c r="BJ8" s="5"/>
      <c r="BK8" s="5"/>
      <c r="BL8" s="5"/>
      <c r="BM8" s="5"/>
      <c r="BN8" s="5"/>
      <c r="BO8" s="5"/>
      <c r="BP8" s="5"/>
      <c r="BQ8" s="5"/>
      <c r="BR8" s="5"/>
      <c r="BS8" s="5"/>
      <c r="BT8" s="5"/>
    </row>
    <row r="9" spans="1:72">
      <c r="A9">
        <v>8</v>
      </c>
      <c r="B9" s="4" t="s">
        <v>60</v>
      </c>
      <c r="C9" s="5" t="s">
        <v>61</v>
      </c>
      <c r="D9" s="6"/>
      <c r="E9" s="7" t="s">
        <v>62</v>
      </c>
      <c r="F9" s="8" t="s">
        <v>62</v>
      </c>
      <c r="G9" s="8">
        <v>8</v>
      </c>
      <c r="H9" s="8" t="s">
        <v>23</v>
      </c>
      <c r="I9" s="22" t="s">
        <v>41</v>
      </c>
      <c r="J9" s="8" t="s">
        <v>25</v>
      </c>
      <c r="K9" s="20">
        <v>707674736.08000004</v>
      </c>
      <c r="L9" s="20">
        <v>707674736.08000004</v>
      </c>
      <c r="M9" s="8" t="s">
        <v>26</v>
      </c>
      <c r="N9" s="8" t="s">
        <v>27</v>
      </c>
      <c r="O9" s="8" t="s">
        <v>28</v>
      </c>
      <c r="P9" s="8" t="s">
        <v>29</v>
      </c>
      <c r="Q9" s="8" t="s">
        <v>63</v>
      </c>
      <c r="R9" s="4" t="s">
        <v>64</v>
      </c>
      <c r="S9" s="4" t="s">
        <v>65</v>
      </c>
      <c r="T9" s="7" t="s">
        <v>33</v>
      </c>
      <c r="U9" s="25" t="s">
        <v>33</v>
      </c>
      <c r="V9" s="26"/>
      <c r="W9" s="27"/>
      <c r="X9" s="28"/>
      <c r="Y9" s="38"/>
      <c r="Z9" s="39"/>
      <c r="AA9" s="39"/>
      <c r="AB9" s="26"/>
      <c r="AC9" s="26"/>
      <c r="AD9" s="26"/>
      <c r="AE9" s="40"/>
      <c r="AF9" s="26"/>
      <c r="AG9" s="26"/>
      <c r="AH9" s="26"/>
      <c r="AI9" s="26"/>
      <c r="AJ9" s="26"/>
      <c r="AK9" s="26"/>
      <c r="AL9" s="26"/>
      <c r="AM9" s="26"/>
      <c r="AN9" s="26"/>
      <c r="AO9" s="26"/>
      <c r="AP9" s="42"/>
      <c r="AQ9" s="43"/>
      <c r="AR9" s="5"/>
      <c r="AS9" s="5"/>
      <c r="AT9" s="5"/>
      <c r="AV9" s="44">
        <f t="shared" ref="AV9:AV14" si="0">+X9</f>
        <v>0</v>
      </c>
      <c r="AW9" s="5" t="s">
        <v>66</v>
      </c>
      <c r="AX9" s="5" t="s">
        <v>67</v>
      </c>
      <c r="AY9" s="5">
        <v>245</v>
      </c>
      <c r="AZ9" s="50">
        <v>45777</v>
      </c>
      <c r="BA9" s="5"/>
      <c r="BB9" s="5"/>
      <c r="BC9" s="5"/>
      <c r="BD9" s="5"/>
      <c r="BE9" s="5"/>
      <c r="BF9" s="5"/>
      <c r="BG9" s="5"/>
      <c r="BH9" s="5"/>
      <c r="BI9" s="5"/>
      <c r="BJ9" s="5"/>
      <c r="BK9" s="5"/>
      <c r="BL9" s="5"/>
      <c r="BM9" s="5"/>
      <c r="BN9" s="5"/>
      <c r="BO9" s="5"/>
      <c r="BP9" s="5"/>
      <c r="BQ9" s="5"/>
      <c r="BR9" s="5"/>
      <c r="BS9" s="5"/>
      <c r="BT9" s="5"/>
    </row>
    <row r="10" spans="1:72">
      <c r="A10">
        <v>9</v>
      </c>
      <c r="B10" s="4" t="s">
        <v>68</v>
      </c>
      <c r="C10" s="5" t="s">
        <v>69</v>
      </c>
      <c r="D10" s="6"/>
      <c r="E10" s="7" t="s">
        <v>40</v>
      </c>
      <c r="F10" s="8" t="s">
        <v>40</v>
      </c>
      <c r="G10" s="8">
        <v>10</v>
      </c>
      <c r="H10" s="8" t="s">
        <v>23</v>
      </c>
      <c r="I10" s="10" t="s">
        <v>24</v>
      </c>
      <c r="J10" s="8" t="s">
        <v>25</v>
      </c>
      <c r="K10" s="20">
        <v>522835504.97000003</v>
      </c>
      <c r="L10" s="20">
        <v>522835504.97000003</v>
      </c>
      <c r="M10" s="8" t="s">
        <v>26</v>
      </c>
      <c r="N10" s="8" t="s">
        <v>27</v>
      </c>
      <c r="O10" s="8" t="s">
        <v>28</v>
      </c>
      <c r="P10" s="8" t="s">
        <v>29</v>
      </c>
      <c r="Q10" s="8" t="s">
        <v>63</v>
      </c>
      <c r="R10" s="4" t="s">
        <v>64</v>
      </c>
      <c r="S10" s="4" t="s">
        <v>65</v>
      </c>
      <c r="T10" s="7" t="s">
        <v>33</v>
      </c>
      <c r="U10" s="25" t="s">
        <v>33</v>
      </c>
      <c r="V10" s="26"/>
      <c r="W10" s="27"/>
      <c r="X10" s="28"/>
      <c r="Y10" s="38"/>
      <c r="Z10" s="39"/>
      <c r="AA10" s="39"/>
      <c r="AB10" s="26"/>
      <c r="AC10" s="26"/>
      <c r="AD10" s="26"/>
      <c r="AE10" s="26"/>
      <c r="AF10" s="26"/>
      <c r="AG10" s="26"/>
      <c r="AH10" s="26"/>
      <c r="AI10" s="26"/>
      <c r="AJ10" s="26"/>
      <c r="AK10" s="26"/>
      <c r="AL10" s="26"/>
      <c r="AM10" s="26"/>
      <c r="AN10" s="26"/>
      <c r="AO10" s="26"/>
      <c r="AP10" s="42"/>
      <c r="AQ10" s="43"/>
      <c r="AR10" s="5"/>
      <c r="AS10" s="5"/>
      <c r="AT10" s="5"/>
      <c r="AV10" s="44">
        <f t="shared" si="0"/>
        <v>0</v>
      </c>
      <c r="AW10" s="5" t="s">
        <v>66</v>
      </c>
      <c r="AX10" s="5" t="s">
        <v>67</v>
      </c>
      <c r="AY10" s="5">
        <v>306</v>
      </c>
      <c r="AZ10" s="50">
        <v>45716</v>
      </c>
      <c r="BA10" s="5"/>
      <c r="BB10" s="5"/>
      <c r="BC10" s="5"/>
      <c r="BD10" s="5"/>
      <c r="BE10" s="5"/>
      <c r="BF10" s="5"/>
      <c r="BG10" s="5"/>
      <c r="BH10" s="5"/>
      <c r="BI10" s="5"/>
      <c r="BJ10" s="5"/>
      <c r="BK10" s="5"/>
      <c r="BL10" s="5"/>
      <c r="BM10" s="5"/>
      <c r="BN10" s="5"/>
      <c r="BO10" s="5"/>
      <c r="BP10" s="5"/>
      <c r="BQ10" s="5"/>
      <c r="BR10" s="5"/>
      <c r="BS10" s="5"/>
      <c r="BT10" s="5"/>
    </row>
    <row r="11" spans="1:72">
      <c r="A11">
        <v>10</v>
      </c>
      <c r="B11" s="4" t="s">
        <v>68</v>
      </c>
      <c r="C11" s="5" t="s">
        <v>70</v>
      </c>
      <c r="D11" s="6"/>
      <c r="E11" s="7" t="s">
        <v>22</v>
      </c>
      <c r="F11" s="8" t="s">
        <v>22</v>
      </c>
      <c r="G11" s="8">
        <v>11</v>
      </c>
      <c r="H11" s="8" t="s">
        <v>23</v>
      </c>
      <c r="I11" s="5" t="s">
        <v>48</v>
      </c>
      <c r="J11" s="8" t="s">
        <v>25</v>
      </c>
      <c r="K11" s="20">
        <v>129802436.34999999</v>
      </c>
      <c r="L11" s="20">
        <v>129802436.34999999</v>
      </c>
      <c r="M11" s="8" t="s">
        <v>26</v>
      </c>
      <c r="N11" s="8" t="s">
        <v>27</v>
      </c>
      <c r="O11" s="8" t="s">
        <v>28</v>
      </c>
      <c r="P11" s="8" t="s">
        <v>29</v>
      </c>
      <c r="Q11" s="8" t="s">
        <v>63</v>
      </c>
      <c r="R11" s="4" t="s">
        <v>64</v>
      </c>
      <c r="S11" s="4" t="s">
        <v>65</v>
      </c>
      <c r="T11" s="7" t="s">
        <v>33</v>
      </c>
      <c r="U11" s="25" t="s">
        <v>33</v>
      </c>
      <c r="V11" s="26"/>
      <c r="W11" s="27"/>
      <c r="X11" s="28"/>
      <c r="Y11" s="38"/>
      <c r="Z11" s="39"/>
      <c r="AA11" s="39"/>
      <c r="AB11" s="26"/>
      <c r="AC11" s="26"/>
      <c r="AD11" s="26"/>
      <c r="AE11" s="26"/>
      <c r="AF11" s="26"/>
      <c r="AG11" s="26"/>
      <c r="AH11" s="26"/>
      <c r="AI11" s="26"/>
      <c r="AJ11" s="26"/>
      <c r="AK11" s="26"/>
      <c r="AL11" s="26"/>
      <c r="AM11" s="26"/>
      <c r="AN11" s="26"/>
      <c r="AO11" s="26"/>
      <c r="AP11" s="42"/>
      <c r="AQ11" s="43"/>
      <c r="AR11" s="5"/>
      <c r="AS11" s="5"/>
      <c r="AT11" s="5"/>
      <c r="AV11" s="44">
        <f t="shared" si="0"/>
        <v>0</v>
      </c>
      <c r="AW11" s="5" t="s">
        <v>71</v>
      </c>
      <c r="AX11" s="5" t="s">
        <v>67</v>
      </c>
      <c r="AY11" s="5">
        <v>334</v>
      </c>
      <c r="AZ11" s="50">
        <v>45688</v>
      </c>
      <c r="BA11" s="5"/>
      <c r="BB11" s="5"/>
      <c r="BC11" s="5"/>
      <c r="BD11" s="5"/>
      <c r="BE11" s="5"/>
      <c r="BF11" s="5"/>
      <c r="BG11" s="5"/>
      <c r="BH11" s="5"/>
      <c r="BI11" s="5"/>
      <c r="BJ11" s="5"/>
      <c r="BK11" s="5"/>
      <c r="BL11" s="5"/>
      <c r="BM11" s="5"/>
      <c r="BN11" s="5"/>
      <c r="BO11" s="5"/>
      <c r="BP11" s="5"/>
      <c r="BQ11" s="5"/>
      <c r="BR11" s="5"/>
      <c r="BS11" s="5"/>
      <c r="BT11" s="5"/>
    </row>
    <row r="12" spans="1:72">
      <c r="A12">
        <v>11</v>
      </c>
      <c r="B12" s="4" t="s">
        <v>72</v>
      </c>
      <c r="C12" s="5" t="s">
        <v>73</v>
      </c>
      <c r="D12" s="6"/>
      <c r="E12" s="7" t="s">
        <v>22</v>
      </c>
      <c r="F12" s="8" t="s">
        <v>22</v>
      </c>
      <c r="G12" s="8">
        <v>11</v>
      </c>
      <c r="H12" s="8" t="s">
        <v>23</v>
      </c>
      <c r="I12" s="5" t="s">
        <v>48</v>
      </c>
      <c r="J12" s="8" t="s">
        <v>25</v>
      </c>
      <c r="K12" s="20">
        <v>32327647.449999999</v>
      </c>
      <c r="L12" s="20">
        <v>32327647.449999999</v>
      </c>
      <c r="M12" s="8" t="s">
        <v>26</v>
      </c>
      <c r="N12" s="8" t="s">
        <v>27</v>
      </c>
      <c r="O12" s="8" t="s">
        <v>28</v>
      </c>
      <c r="P12" s="8" t="s">
        <v>29</v>
      </c>
      <c r="Q12" s="8" t="s">
        <v>63</v>
      </c>
      <c r="R12" s="4" t="s">
        <v>64</v>
      </c>
      <c r="S12" s="4" t="s">
        <v>65</v>
      </c>
      <c r="T12" s="7" t="s">
        <v>33</v>
      </c>
      <c r="U12" s="25" t="s">
        <v>33</v>
      </c>
      <c r="V12" s="26"/>
      <c r="W12" s="27"/>
      <c r="X12" s="28"/>
      <c r="Y12" s="38"/>
      <c r="Z12" s="39"/>
      <c r="AA12" s="39"/>
      <c r="AB12" s="26"/>
      <c r="AC12" s="26"/>
      <c r="AD12" s="26"/>
      <c r="AE12" s="26"/>
      <c r="AF12" s="26"/>
      <c r="AG12" s="26"/>
      <c r="AH12" s="26"/>
      <c r="AI12" s="26"/>
      <c r="AJ12" s="26"/>
      <c r="AK12" s="26"/>
      <c r="AL12" s="26"/>
      <c r="AM12" s="26"/>
      <c r="AN12" s="26"/>
      <c r="AO12" s="26"/>
      <c r="AP12" s="42"/>
      <c r="AQ12" s="43"/>
      <c r="AR12" s="5"/>
      <c r="AS12" s="5"/>
      <c r="AT12" s="5"/>
      <c r="AV12" s="44">
        <f t="shared" si="0"/>
        <v>0</v>
      </c>
      <c r="AW12" s="5" t="s">
        <v>71</v>
      </c>
      <c r="AX12" s="5" t="s">
        <v>67</v>
      </c>
      <c r="AY12" s="5">
        <v>334</v>
      </c>
      <c r="AZ12" s="50">
        <v>45688</v>
      </c>
      <c r="BA12" s="5"/>
      <c r="BB12" s="5"/>
      <c r="BC12" s="5"/>
      <c r="BD12" s="5"/>
      <c r="BE12" s="5"/>
      <c r="BF12" s="5"/>
      <c r="BG12" s="5"/>
      <c r="BH12" s="5"/>
      <c r="BI12" s="5"/>
      <c r="BJ12" s="5"/>
      <c r="BK12" s="5"/>
      <c r="BL12" s="5"/>
      <c r="BM12" s="5"/>
      <c r="BN12" s="5"/>
      <c r="BO12" s="5"/>
      <c r="BP12" s="5"/>
      <c r="BQ12" s="5"/>
      <c r="BR12" s="5"/>
      <c r="BS12" s="5"/>
      <c r="BT12" s="5"/>
    </row>
    <row r="13" spans="1:72">
      <c r="A13">
        <v>12</v>
      </c>
      <c r="B13" s="9" t="s">
        <v>74</v>
      </c>
      <c r="C13" s="10" t="s">
        <v>75</v>
      </c>
      <c r="D13" s="6"/>
      <c r="E13" s="11" t="s">
        <v>22</v>
      </c>
      <c r="F13" s="12" t="s">
        <v>22</v>
      </c>
      <c r="G13" s="12">
        <v>11</v>
      </c>
      <c r="H13" s="12" t="s">
        <v>23</v>
      </c>
      <c r="I13" s="5" t="s">
        <v>48</v>
      </c>
      <c r="J13" s="8" t="s">
        <v>25</v>
      </c>
      <c r="K13" s="23">
        <v>128007580.59</v>
      </c>
      <c r="L13" s="23">
        <v>128007580.59</v>
      </c>
      <c r="M13" s="8" t="s">
        <v>26</v>
      </c>
      <c r="N13" s="8" t="s">
        <v>27</v>
      </c>
      <c r="O13" s="8" t="s">
        <v>28</v>
      </c>
      <c r="P13" s="8" t="s">
        <v>29</v>
      </c>
      <c r="Q13" s="7" t="s">
        <v>63</v>
      </c>
      <c r="R13" s="4" t="s">
        <v>64</v>
      </c>
      <c r="S13" s="4" t="s">
        <v>65</v>
      </c>
      <c r="T13" s="7" t="s">
        <v>33</v>
      </c>
      <c r="U13" s="25" t="s">
        <v>33</v>
      </c>
      <c r="V13" s="26"/>
      <c r="W13" s="27"/>
      <c r="X13" s="28"/>
      <c r="Y13" s="41"/>
      <c r="Z13" s="6"/>
      <c r="AA13" s="6"/>
      <c r="AB13" s="30"/>
      <c r="AC13" s="30"/>
      <c r="AD13" s="30"/>
      <c r="AE13" s="30"/>
      <c r="AF13" s="30"/>
      <c r="AG13" s="30"/>
      <c r="AH13" s="30"/>
      <c r="AI13" s="30"/>
      <c r="AJ13" s="30"/>
      <c r="AK13" s="30"/>
      <c r="AL13" s="30"/>
      <c r="AM13" s="30"/>
      <c r="AN13" s="26"/>
      <c r="AO13" s="26"/>
      <c r="AP13" s="45"/>
      <c r="AQ13" s="43"/>
      <c r="AR13" s="46"/>
      <c r="AS13" s="5"/>
      <c r="AT13" s="5"/>
      <c r="AV13" s="44">
        <f t="shared" si="0"/>
        <v>0</v>
      </c>
      <c r="AW13" s="5" t="s">
        <v>71</v>
      </c>
      <c r="AX13" s="5" t="s">
        <v>67</v>
      </c>
      <c r="AY13" s="5">
        <v>245</v>
      </c>
      <c r="AZ13" s="50">
        <v>45777</v>
      </c>
      <c r="BA13" s="5"/>
      <c r="BB13" s="5"/>
      <c r="BC13" s="5"/>
      <c r="BD13" s="5"/>
      <c r="BE13" s="5"/>
      <c r="BF13" s="5"/>
      <c r="BG13" s="5"/>
      <c r="BH13" s="5"/>
      <c r="BI13" s="5"/>
      <c r="BJ13" s="5"/>
      <c r="BK13" s="5"/>
      <c r="BL13" s="5"/>
      <c r="BM13" s="5"/>
      <c r="BN13" s="5"/>
      <c r="BO13" s="5"/>
      <c r="BP13" s="5"/>
      <c r="BQ13" s="5"/>
      <c r="BR13" s="5"/>
      <c r="BS13" s="5"/>
      <c r="BT13" s="5"/>
    </row>
    <row r="14" spans="1:72">
      <c r="A14">
        <v>13</v>
      </c>
      <c r="B14" s="4" t="s">
        <v>76</v>
      </c>
      <c r="C14" s="5" t="s">
        <v>77</v>
      </c>
      <c r="D14" s="6"/>
      <c r="E14" s="7" t="s">
        <v>40</v>
      </c>
      <c r="F14" s="8" t="s">
        <v>40</v>
      </c>
      <c r="G14" s="8">
        <v>11</v>
      </c>
      <c r="H14" s="8" t="s">
        <v>23</v>
      </c>
      <c r="I14" s="5" t="s">
        <v>48</v>
      </c>
      <c r="J14" s="8" t="s">
        <v>25</v>
      </c>
      <c r="K14" s="20">
        <v>91038622.5</v>
      </c>
      <c r="L14" s="20">
        <v>91038622.5</v>
      </c>
      <c r="M14" s="8" t="s">
        <v>26</v>
      </c>
      <c r="N14" s="8" t="s">
        <v>27</v>
      </c>
      <c r="O14" s="8" t="s">
        <v>28</v>
      </c>
      <c r="P14" s="8" t="s">
        <v>29</v>
      </c>
      <c r="Q14" s="8" t="s">
        <v>63</v>
      </c>
      <c r="R14" s="4" t="s">
        <v>64</v>
      </c>
      <c r="S14" s="4" t="s">
        <v>65</v>
      </c>
      <c r="T14" s="7" t="s">
        <v>33</v>
      </c>
      <c r="U14" s="25" t="s">
        <v>33</v>
      </c>
      <c r="V14" s="30"/>
      <c r="W14" s="31"/>
      <c r="X14" s="28"/>
      <c r="Y14" s="38"/>
      <c r="Z14" s="39"/>
      <c r="AA14" s="39"/>
      <c r="AB14" s="26"/>
      <c r="AC14" s="26"/>
      <c r="AD14" s="26"/>
      <c r="AE14" s="26"/>
      <c r="AF14" s="26"/>
      <c r="AG14" s="26"/>
      <c r="AH14" s="26"/>
      <c r="AI14" s="26"/>
      <c r="AJ14" s="26"/>
      <c r="AK14" s="26"/>
      <c r="AL14" s="26"/>
      <c r="AM14" s="26"/>
      <c r="AN14" s="26"/>
      <c r="AO14" s="26"/>
      <c r="AP14" s="42"/>
      <c r="AQ14" s="43"/>
      <c r="AR14" s="5"/>
      <c r="AS14" s="5"/>
      <c r="AT14" s="5"/>
      <c r="AV14" s="44">
        <f t="shared" si="0"/>
        <v>0</v>
      </c>
      <c r="AW14" s="5" t="s">
        <v>71</v>
      </c>
      <c r="AX14" s="5" t="s">
        <v>67</v>
      </c>
      <c r="AY14" s="5">
        <v>333</v>
      </c>
      <c r="AZ14" s="50">
        <v>45689</v>
      </c>
      <c r="BA14" s="5"/>
      <c r="BB14" s="5"/>
      <c r="BC14" s="5"/>
      <c r="BD14" s="5"/>
      <c r="BE14" s="5"/>
      <c r="BF14" s="5"/>
      <c r="BG14" s="5"/>
      <c r="BH14" s="5"/>
      <c r="BI14" s="5"/>
      <c r="BJ14" s="5"/>
      <c r="BK14" s="5"/>
      <c r="BL14" s="5"/>
      <c r="BM14" s="5"/>
      <c r="BN14" s="5"/>
      <c r="BO14" s="5"/>
      <c r="BP14" s="5"/>
      <c r="BQ14" s="5"/>
      <c r="BR14" s="5"/>
      <c r="BS14" s="5"/>
      <c r="BT14" s="5"/>
    </row>
    <row r="15" spans="1:72">
      <c r="A15">
        <v>14</v>
      </c>
      <c r="B15" s="4" t="s">
        <v>78</v>
      </c>
      <c r="C15" s="5" t="s">
        <v>79</v>
      </c>
      <c r="D15" s="6"/>
      <c r="E15" s="7" t="s">
        <v>22</v>
      </c>
      <c r="F15" s="8" t="s">
        <v>22</v>
      </c>
      <c r="G15" s="8">
        <v>11</v>
      </c>
      <c r="H15" s="8" t="s">
        <v>23</v>
      </c>
      <c r="I15" s="5" t="s">
        <v>48</v>
      </c>
      <c r="J15" s="8" t="s">
        <v>25</v>
      </c>
      <c r="K15" s="20">
        <v>44232300</v>
      </c>
      <c r="L15" s="20">
        <v>44232300</v>
      </c>
      <c r="M15" s="8" t="s">
        <v>26</v>
      </c>
      <c r="N15" s="8" t="s">
        <v>27</v>
      </c>
      <c r="O15" s="8" t="s">
        <v>28</v>
      </c>
      <c r="P15" s="8" t="s">
        <v>29</v>
      </c>
      <c r="Q15" s="8" t="s">
        <v>80</v>
      </c>
      <c r="R15" s="4" t="s">
        <v>64</v>
      </c>
      <c r="S15" s="32" t="s">
        <v>81</v>
      </c>
      <c r="T15" s="7" t="s">
        <v>33</v>
      </c>
      <c r="U15" s="25" t="s">
        <v>33</v>
      </c>
      <c r="V15" s="26"/>
      <c r="W15" s="27"/>
      <c r="X15" s="28"/>
      <c r="Y15" s="38"/>
      <c r="Z15" s="39"/>
      <c r="AA15" s="39"/>
      <c r="AB15" s="26"/>
      <c r="AC15" s="26"/>
      <c r="AD15" s="26"/>
      <c r="AE15" s="26"/>
      <c r="AF15" s="26"/>
      <c r="AG15" s="26"/>
      <c r="AH15" s="26"/>
      <c r="AI15" s="26"/>
      <c r="AJ15" s="26"/>
      <c r="AK15" s="26"/>
      <c r="AL15" s="26"/>
      <c r="AM15" s="26"/>
      <c r="AN15" s="26"/>
      <c r="AO15" s="26"/>
      <c r="AP15" s="42"/>
      <c r="AQ15" s="43"/>
      <c r="AR15" s="5"/>
      <c r="AS15" s="5"/>
      <c r="AT15" s="5"/>
      <c r="AV15" s="26">
        <v>10412500</v>
      </c>
      <c r="AW15" s="5" t="s">
        <v>79</v>
      </c>
      <c r="AX15" s="5"/>
      <c r="AY15" s="5">
        <v>365</v>
      </c>
      <c r="AZ15" s="50">
        <v>45658</v>
      </c>
      <c r="BA15" s="5"/>
      <c r="BB15" s="5"/>
      <c r="BC15" s="5"/>
      <c r="BD15" s="5"/>
      <c r="BE15" s="5"/>
      <c r="BF15" s="5"/>
      <c r="BG15" s="5"/>
      <c r="BH15" s="5"/>
      <c r="BI15" s="5"/>
      <c r="BJ15" s="5"/>
      <c r="BK15" s="5"/>
      <c r="BL15" s="5"/>
      <c r="BM15" s="5"/>
      <c r="BN15" s="5"/>
      <c r="BO15" s="5"/>
      <c r="BP15" s="5"/>
      <c r="BQ15" s="5"/>
      <c r="BR15" s="5"/>
      <c r="BS15" s="5"/>
      <c r="BT15" s="5"/>
    </row>
    <row r="16" spans="1:72">
      <c r="A16">
        <v>15</v>
      </c>
      <c r="B16" s="4" t="s">
        <v>82</v>
      </c>
      <c r="C16" s="5" t="s">
        <v>83</v>
      </c>
      <c r="D16" s="6"/>
      <c r="E16" s="7" t="s">
        <v>40</v>
      </c>
      <c r="F16" s="8" t="s">
        <v>40</v>
      </c>
      <c r="G16" s="8">
        <v>11</v>
      </c>
      <c r="H16" s="8" t="s">
        <v>23</v>
      </c>
      <c r="I16" s="5" t="s">
        <v>48</v>
      </c>
      <c r="J16" s="8" t="s">
        <v>25</v>
      </c>
      <c r="K16" s="20">
        <v>424751655.63999999</v>
      </c>
      <c r="L16" s="20">
        <v>424751655.63999999</v>
      </c>
      <c r="M16" s="8" t="s">
        <v>26</v>
      </c>
      <c r="N16" s="8" t="s">
        <v>27</v>
      </c>
      <c r="O16" s="8" t="s">
        <v>28</v>
      </c>
      <c r="P16" s="8" t="s">
        <v>29</v>
      </c>
      <c r="Q16" s="8" t="s">
        <v>84</v>
      </c>
      <c r="R16" s="4" t="s">
        <v>85</v>
      </c>
      <c r="S16" s="4" t="s">
        <v>86</v>
      </c>
      <c r="T16" s="7" t="s">
        <v>33</v>
      </c>
      <c r="U16" s="25" t="s">
        <v>33</v>
      </c>
      <c r="V16" s="26"/>
      <c r="W16" s="27"/>
      <c r="X16" s="28"/>
      <c r="Y16" s="38"/>
      <c r="Z16" s="39"/>
      <c r="AA16" s="39"/>
      <c r="AB16" s="26"/>
      <c r="AC16" s="26"/>
      <c r="AD16" s="26"/>
      <c r="AE16" s="26"/>
      <c r="AF16" s="26"/>
      <c r="AG16" s="26"/>
      <c r="AH16" s="26"/>
      <c r="AI16" s="26"/>
      <c r="AJ16" s="26"/>
      <c r="AK16" s="26"/>
      <c r="AL16" s="26"/>
      <c r="AM16" s="26"/>
      <c r="AN16" s="26"/>
      <c r="AO16" s="26"/>
      <c r="AP16" s="42"/>
      <c r="AQ16" s="43"/>
      <c r="AR16" s="5"/>
      <c r="AS16" s="5"/>
      <c r="AT16" s="5"/>
      <c r="AV16" s="26">
        <v>424751655</v>
      </c>
      <c r="AW16" s="5" t="s">
        <v>87</v>
      </c>
      <c r="AX16" s="5" t="s">
        <v>24</v>
      </c>
      <c r="AY16" s="5">
        <v>273</v>
      </c>
      <c r="AZ16" s="50">
        <v>45726</v>
      </c>
      <c r="BA16" s="5" t="s">
        <v>88</v>
      </c>
      <c r="BB16" s="5"/>
      <c r="BC16" s="5"/>
      <c r="BD16" s="5"/>
      <c r="BE16" s="5"/>
      <c r="BF16" s="5"/>
      <c r="BG16" s="5"/>
      <c r="BH16" s="5"/>
      <c r="BI16" s="5"/>
      <c r="BJ16" s="5"/>
      <c r="BK16" s="5"/>
      <c r="BL16" s="5"/>
      <c r="BM16" s="5"/>
      <c r="BN16" s="5"/>
      <c r="BO16" s="5"/>
      <c r="BP16" s="5"/>
      <c r="BQ16" s="5"/>
      <c r="BR16" s="5"/>
      <c r="BS16" s="5"/>
      <c r="BT16" s="5"/>
    </row>
    <row r="17" spans="1:72">
      <c r="A17">
        <v>16</v>
      </c>
      <c r="B17" s="4" t="s">
        <v>82</v>
      </c>
      <c r="C17" s="5" t="s">
        <v>89</v>
      </c>
      <c r="D17" s="6"/>
      <c r="E17" s="7" t="s">
        <v>40</v>
      </c>
      <c r="F17" s="8" t="s">
        <v>40</v>
      </c>
      <c r="G17" s="8">
        <v>11</v>
      </c>
      <c r="H17" s="8" t="s">
        <v>23</v>
      </c>
      <c r="I17" s="5" t="s">
        <v>48</v>
      </c>
      <c r="J17" s="8" t="s">
        <v>25</v>
      </c>
      <c r="K17" s="20">
        <v>496881648.5</v>
      </c>
      <c r="L17" s="20">
        <v>496881648.5</v>
      </c>
      <c r="M17" s="8" t="s">
        <v>26</v>
      </c>
      <c r="N17" s="8" t="s">
        <v>27</v>
      </c>
      <c r="O17" s="8" t="s">
        <v>28</v>
      </c>
      <c r="P17" s="8" t="s">
        <v>29</v>
      </c>
      <c r="Q17" s="8" t="str">
        <f>Q16</f>
        <v xml:space="preserve">Ernesto Fidel Villa Sanchez </v>
      </c>
      <c r="R17" s="4" t="s">
        <v>85</v>
      </c>
      <c r="S17" s="4" t="s">
        <v>86</v>
      </c>
      <c r="T17" s="7" t="s">
        <v>33</v>
      </c>
      <c r="U17" s="25" t="s">
        <v>33</v>
      </c>
      <c r="V17" s="26"/>
      <c r="W17" s="27"/>
      <c r="X17" s="28"/>
      <c r="Y17" s="38"/>
      <c r="Z17" s="39"/>
      <c r="AA17" s="39"/>
      <c r="AB17" s="26"/>
      <c r="AC17" s="26"/>
      <c r="AD17" s="26"/>
      <c r="AE17" s="26"/>
      <c r="AF17" s="26"/>
      <c r="AG17" s="26"/>
      <c r="AH17" s="26"/>
      <c r="AI17" s="26"/>
      <c r="AJ17" s="26"/>
      <c r="AK17" s="26"/>
      <c r="AL17" s="26"/>
      <c r="AM17" s="26"/>
      <c r="AN17" s="26"/>
      <c r="AO17" s="26"/>
      <c r="AP17" s="42"/>
      <c r="AQ17" s="43"/>
      <c r="AR17" s="5"/>
      <c r="AS17" s="5"/>
      <c r="AT17" s="5"/>
      <c r="AV17" s="26">
        <v>496681646</v>
      </c>
      <c r="AW17" s="5" t="s">
        <v>66</v>
      </c>
      <c r="AX17" s="5" t="s">
        <v>24</v>
      </c>
      <c r="AY17" s="5">
        <v>304</v>
      </c>
      <c r="AZ17" s="50">
        <v>45332</v>
      </c>
      <c r="BA17" s="5" t="s">
        <v>90</v>
      </c>
      <c r="BB17" s="5"/>
      <c r="BC17" s="5"/>
      <c r="BD17" s="5"/>
      <c r="BE17" s="5"/>
      <c r="BF17" s="5"/>
      <c r="BG17" s="5"/>
      <c r="BH17" s="5"/>
      <c r="BI17" s="5"/>
      <c r="BJ17" s="5"/>
      <c r="BK17" s="5"/>
      <c r="BL17" s="5"/>
      <c r="BM17" s="5"/>
      <c r="BN17" s="5"/>
      <c r="BO17" s="5"/>
      <c r="BP17" s="5"/>
      <c r="BQ17" s="5"/>
      <c r="BR17" s="5"/>
      <c r="BS17" s="5"/>
      <c r="BT17" s="5"/>
    </row>
    <row r="18" spans="1:72">
      <c r="A18">
        <v>17</v>
      </c>
      <c r="B18" s="4" t="s">
        <v>91</v>
      </c>
      <c r="C18" s="5" t="s">
        <v>92</v>
      </c>
      <c r="D18" s="6"/>
      <c r="E18" s="7" t="s">
        <v>22</v>
      </c>
      <c r="F18" s="8" t="s">
        <v>22</v>
      </c>
      <c r="G18" s="8">
        <v>12</v>
      </c>
      <c r="H18" s="8" t="s">
        <v>23</v>
      </c>
      <c r="I18" s="5" t="s">
        <v>48</v>
      </c>
      <c r="J18" s="8" t="s">
        <v>25</v>
      </c>
      <c r="K18" s="20">
        <v>100002168</v>
      </c>
      <c r="L18" s="20">
        <v>100002168</v>
      </c>
      <c r="M18" s="8" t="s">
        <v>26</v>
      </c>
      <c r="N18" s="8" t="s">
        <v>27</v>
      </c>
      <c r="O18" s="8" t="s">
        <v>28</v>
      </c>
      <c r="P18" s="8" t="s">
        <v>29</v>
      </c>
      <c r="Q18" s="8" t="s">
        <v>93</v>
      </c>
      <c r="R18" s="1">
        <v>3015259809</v>
      </c>
      <c r="S18" s="32" t="s">
        <v>94</v>
      </c>
      <c r="T18" s="7" t="s">
        <v>33</v>
      </c>
      <c r="U18" s="25" t="s">
        <v>33</v>
      </c>
      <c r="V18" s="26"/>
      <c r="W18" s="27"/>
      <c r="X18" s="28"/>
      <c r="Y18" s="38"/>
      <c r="Z18" s="39"/>
      <c r="AA18" s="39"/>
      <c r="AB18" s="26"/>
      <c r="AC18" s="26"/>
      <c r="AD18" s="26"/>
      <c r="AE18" s="26"/>
      <c r="AF18" s="26"/>
      <c r="AG18" s="26"/>
      <c r="AH18" s="26"/>
      <c r="AI18" s="26"/>
      <c r="AJ18" s="26"/>
      <c r="AK18" s="26"/>
      <c r="AL18" s="26"/>
      <c r="AM18" s="26"/>
      <c r="AN18" s="26"/>
      <c r="AO18" s="26"/>
      <c r="AP18" s="42"/>
      <c r="AQ18" s="43"/>
      <c r="AR18" s="5"/>
      <c r="AS18" s="5"/>
      <c r="AT18" s="5"/>
      <c r="AV18" s="26">
        <v>25000542</v>
      </c>
      <c r="AW18" s="5" t="s">
        <v>95</v>
      </c>
      <c r="AX18" s="5" t="s">
        <v>45</v>
      </c>
      <c r="AY18" s="5" t="s">
        <v>96</v>
      </c>
      <c r="AZ18" s="50" t="s">
        <v>97</v>
      </c>
      <c r="BA18" s="5"/>
      <c r="BB18" s="5"/>
      <c r="BC18" s="5"/>
      <c r="BD18" s="5"/>
      <c r="BE18" s="5"/>
      <c r="BF18" s="5"/>
      <c r="BG18" s="5"/>
      <c r="BH18" s="5"/>
      <c r="BI18" s="5"/>
      <c r="BJ18" s="5"/>
      <c r="BK18" s="5"/>
      <c r="BL18" s="5"/>
      <c r="BM18" s="5"/>
      <c r="BN18" s="5"/>
      <c r="BO18" s="5"/>
      <c r="BP18" s="5"/>
      <c r="BQ18" s="5"/>
      <c r="BR18" s="5"/>
      <c r="BS18" s="5"/>
      <c r="BT18" s="5"/>
    </row>
    <row r="19" spans="1:72">
      <c r="A19">
        <v>18</v>
      </c>
      <c r="B19" s="4" t="s">
        <v>98</v>
      </c>
      <c r="C19" s="5" t="s">
        <v>99</v>
      </c>
      <c r="D19" s="6"/>
      <c r="E19" s="7" t="s">
        <v>22</v>
      </c>
      <c r="F19" s="8" t="s">
        <v>22</v>
      </c>
      <c r="G19" s="8">
        <v>12</v>
      </c>
      <c r="H19" s="8" t="s">
        <v>23</v>
      </c>
      <c r="I19" s="5" t="s">
        <v>48</v>
      </c>
      <c r="J19" s="8" t="s">
        <v>25</v>
      </c>
      <c r="K19" s="20">
        <v>100002168</v>
      </c>
      <c r="L19" s="20">
        <v>100002168</v>
      </c>
      <c r="M19" s="8" t="s">
        <v>26</v>
      </c>
      <c r="N19" s="8" t="s">
        <v>27</v>
      </c>
      <c r="O19" s="8" t="s">
        <v>28</v>
      </c>
      <c r="P19" s="8" t="s">
        <v>29</v>
      </c>
      <c r="Q19" s="8" t="s">
        <v>93</v>
      </c>
      <c r="R19" s="1">
        <v>3015259809</v>
      </c>
      <c r="S19" s="32" t="s">
        <v>94</v>
      </c>
      <c r="T19" s="7" t="s">
        <v>33</v>
      </c>
      <c r="U19" s="25" t="s">
        <v>33</v>
      </c>
      <c r="V19" s="26"/>
      <c r="W19" s="27"/>
      <c r="X19" s="28"/>
      <c r="Y19" s="38"/>
      <c r="Z19" s="39"/>
      <c r="AA19" s="39"/>
      <c r="AB19" s="26"/>
      <c r="AC19" s="26"/>
      <c r="AD19" s="26"/>
      <c r="AE19" s="26"/>
      <c r="AF19" s="26"/>
      <c r="AG19" s="26"/>
      <c r="AH19" s="26"/>
      <c r="AI19" s="26"/>
      <c r="AJ19" s="26"/>
      <c r="AK19" s="26"/>
      <c r="AL19" s="26"/>
      <c r="AM19" s="26"/>
      <c r="AN19" s="26"/>
      <c r="AO19" s="26"/>
      <c r="AP19" s="42"/>
      <c r="AQ19" s="43"/>
      <c r="AR19" s="5"/>
      <c r="AS19" s="5"/>
      <c r="AT19" s="5"/>
      <c r="AV19" s="26">
        <v>25000542</v>
      </c>
      <c r="AW19" s="5" t="s">
        <v>95</v>
      </c>
      <c r="AX19" s="5" t="s">
        <v>45</v>
      </c>
      <c r="AY19" s="5" t="s">
        <v>96</v>
      </c>
      <c r="AZ19" s="50" t="s">
        <v>97</v>
      </c>
      <c r="BA19" s="5"/>
      <c r="BB19" s="5"/>
      <c r="BC19" s="5"/>
      <c r="BD19" s="5"/>
      <c r="BE19" s="5"/>
      <c r="BF19" s="5"/>
      <c r="BG19" s="5"/>
      <c r="BH19" s="5"/>
      <c r="BI19" s="5"/>
      <c r="BJ19" s="5"/>
      <c r="BK19" s="5"/>
      <c r="BL19" s="5"/>
      <c r="BM19" s="5"/>
      <c r="BN19" s="5"/>
      <c r="BO19" s="5"/>
      <c r="BP19" s="5"/>
      <c r="BQ19" s="5"/>
      <c r="BR19" s="5"/>
      <c r="BS19" s="5"/>
      <c r="BT19" s="5"/>
    </row>
    <row r="20" spans="1:72">
      <c r="A20">
        <v>19</v>
      </c>
      <c r="B20" s="4" t="s">
        <v>98</v>
      </c>
      <c r="C20" s="5" t="s">
        <v>100</v>
      </c>
      <c r="D20" s="6"/>
      <c r="E20" s="7" t="s">
        <v>22</v>
      </c>
      <c r="F20" s="8" t="s">
        <v>22</v>
      </c>
      <c r="G20" s="8">
        <v>12</v>
      </c>
      <c r="H20" s="8" t="s">
        <v>23</v>
      </c>
      <c r="I20" s="5" t="s">
        <v>48</v>
      </c>
      <c r="J20" s="8" t="s">
        <v>25</v>
      </c>
      <c r="K20" s="20">
        <v>100002168</v>
      </c>
      <c r="L20" s="20">
        <v>100002168</v>
      </c>
      <c r="M20" s="8" t="s">
        <v>26</v>
      </c>
      <c r="N20" s="8" t="s">
        <v>27</v>
      </c>
      <c r="O20" s="8" t="s">
        <v>28</v>
      </c>
      <c r="P20" s="8" t="s">
        <v>29</v>
      </c>
      <c r="Q20" s="8" t="s">
        <v>93</v>
      </c>
      <c r="R20" s="1">
        <v>3015259809</v>
      </c>
      <c r="S20" s="32" t="s">
        <v>94</v>
      </c>
      <c r="T20" s="7" t="s">
        <v>33</v>
      </c>
      <c r="U20" s="25" t="s">
        <v>33</v>
      </c>
      <c r="V20" s="26"/>
      <c r="W20" s="27"/>
      <c r="X20" s="28"/>
      <c r="Y20" s="38"/>
      <c r="Z20" s="39"/>
      <c r="AA20" s="39"/>
      <c r="AB20" s="26"/>
      <c r="AC20" s="26"/>
      <c r="AD20" s="26"/>
      <c r="AE20" s="26"/>
      <c r="AF20" s="26"/>
      <c r="AG20" s="26"/>
      <c r="AH20" s="26"/>
      <c r="AI20" s="26"/>
      <c r="AJ20" s="26"/>
      <c r="AK20" s="26"/>
      <c r="AL20" s="26"/>
      <c r="AM20" s="26"/>
      <c r="AN20" s="26"/>
      <c r="AO20" s="26"/>
      <c r="AP20" s="42"/>
      <c r="AQ20" s="43"/>
      <c r="AR20" s="5"/>
      <c r="AS20" s="5"/>
      <c r="AT20" s="5"/>
      <c r="AV20" s="26">
        <v>35000758.799999997</v>
      </c>
      <c r="AW20" s="5" t="s">
        <v>95</v>
      </c>
      <c r="AX20" s="5" t="s">
        <v>45</v>
      </c>
      <c r="AY20" s="5" t="s">
        <v>96</v>
      </c>
      <c r="AZ20" s="50" t="s">
        <v>97</v>
      </c>
      <c r="BA20" s="5"/>
      <c r="BB20" s="5"/>
      <c r="BC20" s="5"/>
      <c r="BD20" s="5"/>
      <c r="BE20" s="5"/>
      <c r="BF20" s="5"/>
      <c r="BG20" s="5"/>
      <c r="BH20" s="5"/>
      <c r="BI20" s="5"/>
      <c r="BJ20" s="5"/>
      <c r="BK20" s="5"/>
      <c r="BL20" s="5"/>
      <c r="BM20" s="5"/>
      <c r="BN20" s="5"/>
      <c r="BO20" s="5"/>
      <c r="BP20" s="5"/>
      <c r="BQ20" s="5"/>
      <c r="BR20" s="5"/>
      <c r="BS20" s="5"/>
      <c r="BT20" s="5"/>
    </row>
    <row r="21" spans="1:72">
      <c r="A21">
        <v>20</v>
      </c>
      <c r="B21" s="4" t="s">
        <v>98</v>
      </c>
      <c r="C21" s="5" t="s">
        <v>101</v>
      </c>
      <c r="D21" s="6"/>
      <c r="E21" s="7" t="s">
        <v>22</v>
      </c>
      <c r="F21" s="8" t="s">
        <v>22</v>
      </c>
      <c r="G21" s="8">
        <v>12</v>
      </c>
      <c r="H21" s="8" t="s">
        <v>23</v>
      </c>
      <c r="I21" s="5" t="s">
        <v>48</v>
      </c>
      <c r="J21" s="8" t="s">
        <v>25</v>
      </c>
      <c r="K21" s="20">
        <v>100002168</v>
      </c>
      <c r="L21" s="20">
        <v>100002168</v>
      </c>
      <c r="M21" s="8" t="s">
        <v>26</v>
      </c>
      <c r="N21" s="8" t="s">
        <v>27</v>
      </c>
      <c r="O21" s="8" t="s">
        <v>28</v>
      </c>
      <c r="P21" s="8" t="s">
        <v>29</v>
      </c>
      <c r="Q21" s="8" t="s">
        <v>93</v>
      </c>
      <c r="R21" s="1">
        <v>3015259809</v>
      </c>
      <c r="S21" s="32" t="s">
        <v>94</v>
      </c>
      <c r="T21" s="7" t="s">
        <v>33</v>
      </c>
      <c r="U21" s="25" t="s">
        <v>33</v>
      </c>
      <c r="V21" s="26"/>
      <c r="W21" s="27"/>
      <c r="X21" s="28"/>
      <c r="Y21" s="38"/>
      <c r="Z21" s="39"/>
      <c r="AA21" s="39"/>
      <c r="AB21" s="26"/>
      <c r="AC21" s="26"/>
      <c r="AD21" s="26"/>
      <c r="AE21" s="26"/>
      <c r="AF21" s="26"/>
      <c r="AG21" s="26"/>
      <c r="AH21" s="26"/>
      <c r="AI21" s="26"/>
      <c r="AJ21" s="26"/>
      <c r="AK21" s="26"/>
      <c r="AL21" s="26"/>
      <c r="AM21" s="26"/>
      <c r="AN21" s="26"/>
      <c r="AO21" s="26"/>
      <c r="AP21" s="42"/>
      <c r="AQ21" s="43"/>
      <c r="AR21" s="5"/>
      <c r="AS21" s="5"/>
      <c r="AT21" s="5"/>
      <c r="AV21" s="26">
        <v>15000325.199999999</v>
      </c>
      <c r="AW21" s="5" t="s">
        <v>95</v>
      </c>
      <c r="AX21" s="5" t="s">
        <v>45</v>
      </c>
      <c r="AY21" s="5" t="s">
        <v>96</v>
      </c>
      <c r="AZ21" s="50" t="s">
        <v>97</v>
      </c>
      <c r="BA21" s="5"/>
      <c r="BB21" s="5"/>
      <c r="BC21" s="5"/>
      <c r="BD21" s="5"/>
      <c r="BE21" s="5"/>
      <c r="BF21" s="5"/>
      <c r="BG21" s="5"/>
      <c r="BH21" s="5"/>
      <c r="BI21" s="5"/>
      <c r="BJ21" s="5"/>
      <c r="BK21" s="5"/>
      <c r="BL21" s="5"/>
      <c r="BM21" s="5"/>
      <c r="BN21" s="5"/>
      <c r="BO21" s="5"/>
      <c r="BP21" s="5"/>
      <c r="BQ21" s="5"/>
      <c r="BR21" s="5"/>
      <c r="BS21" s="5"/>
      <c r="BT21" s="5"/>
    </row>
    <row r="22" spans="1:72">
      <c r="A22">
        <v>21</v>
      </c>
      <c r="B22" s="4" t="s">
        <v>102</v>
      </c>
      <c r="C22" s="5" t="s">
        <v>103</v>
      </c>
      <c r="D22" s="6"/>
      <c r="E22" s="7" t="s">
        <v>22</v>
      </c>
      <c r="F22" s="8" t="s">
        <v>22</v>
      </c>
      <c r="G22" s="8">
        <v>12</v>
      </c>
      <c r="H22" s="8" t="s">
        <v>23</v>
      </c>
      <c r="I22" s="8" t="s">
        <v>104</v>
      </c>
      <c r="J22" s="8" t="s">
        <v>25</v>
      </c>
      <c r="K22" s="21">
        <v>4816200000</v>
      </c>
      <c r="L22" s="21">
        <v>4816200000</v>
      </c>
      <c r="M22" s="8" t="s">
        <v>26</v>
      </c>
      <c r="N22" s="8" t="s">
        <v>27</v>
      </c>
      <c r="O22" s="8" t="s">
        <v>28</v>
      </c>
      <c r="P22" s="8" t="s">
        <v>29</v>
      </c>
      <c r="Q22" s="8" t="s">
        <v>105</v>
      </c>
      <c r="R22" s="8">
        <v>3013144971</v>
      </c>
      <c r="S22" s="32" t="s">
        <v>106</v>
      </c>
      <c r="T22" s="7" t="s">
        <v>33</v>
      </c>
      <c r="U22" s="25" t="s">
        <v>33</v>
      </c>
      <c r="V22" s="26"/>
      <c r="W22" s="27"/>
      <c r="X22" s="28"/>
      <c r="Y22" s="38"/>
      <c r="Z22" s="39"/>
      <c r="AA22" s="39"/>
      <c r="AB22" s="26"/>
      <c r="AC22" s="26"/>
      <c r="AD22" s="26"/>
      <c r="AE22" s="26"/>
      <c r="AF22" s="26"/>
      <c r="AG22" s="26"/>
      <c r="AH22" s="26"/>
      <c r="AI22" s="26"/>
      <c r="AJ22" s="26"/>
      <c r="AK22" s="26"/>
      <c r="AL22" s="26"/>
      <c r="AM22" s="26"/>
      <c r="AN22" s="26"/>
      <c r="AO22" s="26"/>
      <c r="AP22" s="42"/>
      <c r="AQ22" s="43"/>
      <c r="AR22" s="5"/>
      <c r="AS22" s="5"/>
      <c r="AT22" s="5"/>
      <c r="AV22" s="26">
        <v>4816200000</v>
      </c>
      <c r="AW22" s="5" t="s">
        <v>104</v>
      </c>
      <c r="AX22" s="5" t="s">
        <v>107</v>
      </c>
      <c r="AY22" s="5">
        <v>346</v>
      </c>
      <c r="AZ22" s="50">
        <v>45677</v>
      </c>
      <c r="BA22" s="5"/>
      <c r="BB22" s="5"/>
      <c r="BC22" s="5"/>
      <c r="BD22" s="5"/>
      <c r="BE22" s="5"/>
      <c r="BF22" s="5"/>
      <c r="BG22" s="5"/>
      <c r="BH22" s="5"/>
      <c r="BI22" s="5"/>
      <c r="BJ22" s="5"/>
      <c r="BK22" s="5"/>
      <c r="BL22" s="5"/>
      <c r="BM22" s="5"/>
      <c r="BN22" s="5"/>
      <c r="BO22" s="5"/>
      <c r="BP22" s="5"/>
      <c r="BQ22" s="5"/>
      <c r="BR22" s="5"/>
      <c r="BS22" s="5"/>
      <c r="BT22" s="5"/>
    </row>
    <row r="23" spans="1:72">
      <c r="A23">
        <v>22</v>
      </c>
      <c r="B23" s="4" t="s">
        <v>108</v>
      </c>
      <c r="C23" s="5" t="s">
        <v>109</v>
      </c>
      <c r="D23" s="6"/>
      <c r="E23" s="12" t="s">
        <v>22</v>
      </c>
      <c r="F23" s="12" t="s">
        <v>22</v>
      </c>
      <c r="G23" s="12">
        <v>12</v>
      </c>
      <c r="H23" s="8" t="s">
        <v>23</v>
      </c>
      <c r="I23" s="8" t="s">
        <v>104</v>
      </c>
      <c r="J23" s="8" t="s">
        <v>25</v>
      </c>
      <c r="K23" s="21">
        <v>418800000</v>
      </c>
      <c r="L23" s="21">
        <v>418800000</v>
      </c>
      <c r="M23" s="8" t="s">
        <v>26</v>
      </c>
      <c r="N23" s="8" t="s">
        <v>27</v>
      </c>
      <c r="O23" s="8" t="s">
        <v>28</v>
      </c>
      <c r="P23" s="8" t="s">
        <v>29</v>
      </c>
      <c r="Q23" s="8" t="s">
        <v>105</v>
      </c>
      <c r="R23" s="8">
        <v>3013144971</v>
      </c>
      <c r="S23" s="32" t="s">
        <v>106</v>
      </c>
      <c r="T23" s="7" t="s">
        <v>33</v>
      </c>
      <c r="U23" s="25" t="s">
        <v>33</v>
      </c>
      <c r="V23" s="26"/>
      <c r="W23" s="27"/>
      <c r="X23" s="28"/>
      <c r="Y23" s="38"/>
      <c r="Z23" s="39"/>
      <c r="AA23" s="39"/>
      <c r="AB23" s="26"/>
      <c r="AC23" s="26"/>
      <c r="AD23" s="26"/>
      <c r="AE23" s="26"/>
      <c r="AF23" s="26"/>
      <c r="AG23" s="26"/>
      <c r="AH23" s="26"/>
      <c r="AI23" s="26"/>
      <c r="AJ23" s="26"/>
      <c r="AK23" s="26"/>
      <c r="AL23" s="26"/>
      <c r="AM23" s="26"/>
      <c r="AN23" s="26"/>
      <c r="AO23" s="26"/>
      <c r="AP23" s="42"/>
      <c r="AQ23" s="43"/>
      <c r="AR23" s="5"/>
      <c r="AS23" s="5"/>
      <c r="AT23" s="5"/>
      <c r="AV23" s="26">
        <v>418800000</v>
      </c>
      <c r="AW23" s="5" t="s">
        <v>104</v>
      </c>
      <c r="AX23" s="5" t="s">
        <v>67</v>
      </c>
      <c r="AY23" s="5">
        <v>356</v>
      </c>
      <c r="AZ23" s="50">
        <v>45667</v>
      </c>
      <c r="BA23" s="5"/>
      <c r="BB23" s="5"/>
      <c r="BC23" s="5"/>
      <c r="BD23" s="5"/>
      <c r="BE23" s="5"/>
      <c r="BF23" s="5"/>
      <c r="BG23" s="5"/>
      <c r="BH23" s="5"/>
      <c r="BI23" s="5"/>
      <c r="BJ23" s="5"/>
      <c r="BK23" s="5"/>
      <c r="BL23" s="5"/>
      <c r="BM23" s="5"/>
      <c r="BN23" s="5"/>
      <c r="BO23" s="5"/>
      <c r="BP23" s="5"/>
      <c r="BQ23" s="5"/>
      <c r="BR23" s="5"/>
      <c r="BS23" s="5"/>
      <c r="BT23" s="5"/>
    </row>
    <row r="24" spans="1:72">
      <c r="A24">
        <v>23</v>
      </c>
      <c r="B24" s="4" t="s">
        <v>127</v>
      </c>
      <c r="C24" s="5" t="s">
        <v>403</v>
      </c>
      <c r="D24" s="6"/>
      <c r="E24" s="12" t="s">
        <v>58</v>
      </c>
      <c r="F24" s="12" t="s">
        <v>58</v>
      </c>
      <c r="G24" s="12">
        <v>9</v>
      </c>
      <c r="H24" s="8" t="s">
        <v>23</v>
      </c>
      <c r="I24" s="10" t="s">
        <v>115</v>
      </c>
      <c r="J24" s="8" t="s">
        <v>25</v>
      </c>
      <c r="K24" s="21">
        <v>157050000</v>
      </c>
      <c r="L24" s="21">
        <v>157050000</v>
      </c>
      <c r="M24" s="8" t="s">
        <v>26</v>
      </c>
      <c r="N24" s="8" t="s">
        <v>27</v>
      </c>
      <c r="O24" s="8" t="s">
        <v>28</v>
      </c>
      <c r="P24" s="8" t="s">
        <v>29</v>
      </c>
      <c r="Q24" s="8" t="s">
        <v>105</v>
      </c>
      <c r="R24" s="8">
        <v>3013144971</v>
      </c>
      <c r="S24" s="32" t="s">
        <v>106</v>
      </c>
      <c r="T24" s="7" t="s">
        <v>33</v>
      </c>
      <c r="U24" s="25" t="s">
        <v>33</v>
      </c>
      <c r="V24" s="26"/>
      <c r="W24" s="27"/>
      <c r="X24" s="28"/>
      <c r="Y24" s="38"/>
      <c r="Z24" s="39"/>
      <c r="AA24" s="39"/>
      <c r="AB24" s="26"/>
      <c r="AC24" s="26"/>
      <c r="AD24" s="26"/>
      <c r="AE24" s="26"/>
      <c r="AF24" s="26"/>
      <c r="AG24" s="26"/>
      <c r="AH24" s="26"/>
      <c r="AI24" s="26"/>
      <c r="AJ24" s="26"/>
      <c r="AK24" s="26"/>
      <c r="AL24" s="26"/>
      <c r="AM24" s="26"/>
      <c r="AN24" s="26"/>
      <c r="AO24" s="26"/>
      <c r="AP24" s="42"/>
      <c r="AQ24" s="43"/>
      <c r="AR24" s="5"/>
      <c r="AS24" s="5"/>
      <c r="AT24" s="5"/>
      <c r="AV24" s="26">
        <v>157050000</v>
      </c>
      <c r="AW24" s="5" t="s">
        <v>125</v>
      </c>
      <c r="AX24" s="5" t="s">
        <v>107</v>
      </c>
      <c r="AY24" s="5">
        <v>304</v>
      </c>
      <c r="AZ24" s="50">
        <v>45719</v>
      </c>
      <c r="BA24" s="5"/>
      <c r="BB24" s="5"/>
      <c r="BC24" s="5"/>
      <c r="BD24" s="5"/>
      <c r="BE24" s="5"/>
      <c r="BF24" s="5"/>
      <c r="BG24" s="5"/>
      <c r="BH24" s="5"/>
      <c r="BI24" s="5"/>
      <c r="BJ24" s="5"/>
      <c r="BK24" s="5"/>
      <c r="BL24" s="5"/>
      <c r="BM24" s="5"/>
      <c r="BN24" s="5"/>
      <c r="BO24" s="5"/>
      <c r="BP24" s="5"/>
      <c r="BQ24" s="5"/>
      <c r="BR24" s="5"/>
      <c r="BS24" s="5"/>
      <c r="BT24" s="5"/>
    </row>
    <row r="25" spans="1:72">
      <c r="A25">
        <v>24</v>
      </c>
      <c r="B25" s="4" t="s">
        <v>110</v>
      </c>
      <c r="C25" s="5" t="s">
        <v>111</v>
      </c>
      <c r="D25" s="6"/>
      <c r="E25" s="12" t="s">
        <v>112</v>
      </c>
      <c r="F25" s="12" t="s">
        <v>112</v>
      </c>
      <c r="G25" s="12">
        <v>12</v>
      </c>
      <c r="H25" s="8" t="s">
        <v>23</v>
      </c>
      <c r="I25" s="5" t="s">
        <v>48</v>
      </c>
      <c r="J25" s="8" t="s">
        <v>25</v>
      </c>
      <c r="K25" s="21">
        <v>691020000</v>
      </c>
      <c r="L25" s="21">
        <v>691020000</v>
      </c>
      <c r="M25" s="8" t="s">
        <v>26</v>
      </c>
      <c r="N25" s="8" t="s">
        <v>27</v>
      </c>
      <c r="O25" s="8" t="s">
        <v>28</v>
      </c>
      <c r="P25" s="8" t="s">
        <v>29</v>
      </c>
      <c r="Q25" s="8" t="s">
        <v>105</v>
      </c>
      <c r="R25" s="8">
        <v>3013144971</v>
      </c>
      <c r="S25" s="32" t="s">
        <v>106</v>
      </c>
      <c r="T25" s="7" t="s">
        <v>33</v>
      </c>
      <c r="U25" s="25" t="s">
        <v>33</v>
      </c>
      <c r="V25" s="26"/>
      <c r="W25" s="27"/>
      <c r="X25" s="28"/>
      <c r="Y25" s="38"/>
      <c r="Z25" s="39"/>
      <c r="AA25" s="39"/>
      <c r="AB25" s="26"/>
      <c r="AC25" s="26"/>
      <c r="AD25" s="26"/>
      <c r="AE25" s="26"/>
      <c r="AF25" s="26"/>
      <c r="AG25" s="26"/>
      <c r="AH25" s="26"/>
      <c r="AI25" s="26"/>
      <c r="AJ25" s="26"/>
      <c r="AK25" s="26"/>
      <c r="AL25" s="26"/>
      <c r="AM25" s="26"/>
      <c r="AN25" s="26"/>
      <c r="AO25" s="26"/>
      <c r="AP25" s="42"/>
      <c r="AQ25" s="43"/>
      <c r="AR25" s="5"/>
      <c r="AS25" s="5"/>
      <c r="AT25" s="5"/>
      <c r="AV25" s="26">
        <v>691020000</v>
      </c>
      <c r="AW25" s="5" t="s">
        <v>66</v>
      </c>
      <c r="AX25" s="5" t="s">
        <v>67</v>
      </c>
      <c r="AY25" s="5">
        <v>161</v>
      </c>
      <c r="AZ25" s="50">
        <v>45863</v>
      </c>
      <c r="BA25" s="5"/>
      <c r="BB25" s="5"/>
      <c r="BC25" s="5"/>
      <c r="BD25" s="5"/>
      <c r="BE25" s="5"/>
      <c r="BF25" s="5"/>
      <c r="BG25" s="5"/>
      <c r="BH25" s="5"/>
      <c r="BI25" s="5"/>
      <c r="BJ25" s="5"/>
      <c r="BK25" s="5"/>
      <c r="BL25" s="5"/>
      <c r="BM25" s="5"/>
      <c r="BN25" s="5"/>
      <c r="BO25" s="5"/>
      <c r="BP25" s="5"/>
      <c r="BQ25" s="5"/>
      <c r="BR25" s="5"/>
      <c r="BS25" s="5"/>
      <c r="BT25" s="5"/>
    </row>
    <row r="26" spans="1:72">
      <c r="A26">
        <v>25</v>
      </c>
      <c r="B26" s="4" t="s">
        <v>113</v>
      </c>
      <c r="C26" s="5" t="s">
        <v>114</v>
      </c>
      <c r="D26" s="6"/>
      <c r="E26" s="12" t="s">
        <v>22</v>
      </c>
      <c r="F26" s="12" t="s">
        <v>22</v>
      </c>
      <c r="G26" s="12">
        <v>12</v>
      </c>
      <c r="H26" s="8" t="s">
        <v>23</v>
      </c>
      <c r="I26" s="10" t="s">
        <v>115</v>
      </c>
      <c r="J26" s="8" t="s">
        <v>25</v>
      </c>
      <c r="K26" s="21">
        <v>146580000</v>
      </c>
      <c r="L26" s="21">
        <v>146580000</v>
      </c>
      <c r="M26" s="8" t="s">
        <v>26</v>
      </c>
      <c r="N26" s="8" t="s">
        <v>27</v>
      </c>
      <c r="O26" s="8" t="s">
        <v>28</v>
      </c>
      <c r="P26" s="8" t="s">
        <v>29</v>
      </c>
      <c r="Q26" s="8" t="s">
        <v>105</v>
      </c>
      <c r="R26" s="8">
        <v>3013144971</v>
      </c>
      <c r="S26" s="32" t="s">
        <v>106</v>
      </c>
      <c r="T26" s="7" t="s">
        <v>33</v>
      </c>
      <c r="U26" s="25" t="s">
        <v>33</v>
      </c>
      <c r="V26" s="26"/>
      <c r="W26" s="27"/>
      <c r="X26" s="28"/>
      <c r="Y26" s="38"/>
      <c r="Z26" s="39"/>
      <c r="AA26" s="39"/>
      <c r="AB26" s="26"/>
      <c r="AC26" s="26"/>
      <c r="AD26" s="26"/>
      <c r="AE26" s="26"/>
      <c r="AF26" s="26"/>
      <c r="AG26" s="26"/>
      <c r="AH26" s="26"/>
      <c r="AI26" s="26"/>
      <c r="AJ26" s="26"/>
      <c r="AK26" s="26"/>
      <c r="AL26" s="26"/>
      <c r="AM26" s="26"/>
      <c r="AN26" s="26"/>
      <c r="AO26" s="26"/>
      <c r="AP26" s="42"/>
      <c r="AQ26" s="43"/>
      <c r="AR26" s="5"/>
      <c r="AS26" s="5"/>
      <c r="AT26" s="5"/>
      <c r="AV26" s="26">
        <v>146580000</v>
      </c>
      <c r="AW26" s="5" t="s">
        <v>116</v>
      </c>
      <c r="AX26" s="5" t="s">
        <v>107</v>
      </c>
      <c r="AY26" s="5">
        <v>356</v>
      </c>
      <c r="AZ26" s="50">
        <v>45667</v>
      </c>
      <c r="BA26" s="5" t="s">
        <v>117</v>
      </c>
      <c r="BB26" s="5"/>
      <c r="BC26" s="5"/>
      <c r="BD26" s="5"/>
      <c r="BE26" s="5"/>
      <c r="BF26" s="5"/>
      <c r="BG26" s="5"/>
      <c r="BH26" s="5"/>
      <c r="BI26" s="5"/>
      <c r="BJ26" s="5"/>
      <c r="BK26" s="5"/>
      <c r="BL26" s="5"/>
      <c r="BM26" s="5"/>
      <c r="BN26" s="5"/>
      <c r="BO26" s="5"/>
      <c r="BP26" s="5"/>
      <c r="BQ26" s="5"/>
      <c r="BR26" s="5"/>
      <c r="BS26" s="5"/>
      <c r="BT26" s="5"/>
    </row>
    <row r="27" spans="1:72">
      <c r="A27">
        <v>26</v>
      </c>
      <c r="B27" s="4" t="s">
        <v>118</v>
      </c>
      <c r="C27" s="5" t="s">
        <v>119</v>
      </c>
      <c r="D27" s="6"/>
      <c r="E27" s="12" t="s">
        <v>22</v>
      </c>
      <c r="F27" s="12" t="s">
        <v>22</v>
      </c>
      <c r="G27" s="12">
        <v>36</v>
      </c>
      <c r="H27" s="8" t="s">
        <v>23</v>
      </c>
      <c r="I27" s="10" t="s">
        <v>115</v>
      </c>
      <c r="J27" s="8" t="s">
        <v>25</v>
      </c>
      <c r="K27" s="21">
        <v>308865000</v>
      </c>
      <c r="L27" s="21">
        <v>308865000</v>
      </c>
      <c r="M27" s="8" t="s">
        <v>26</v>
      </c>
      <c r="N27" s="8" t="s">
        <v>27</v>
      </c>
      <c r="O27" s="8" t="s">
        <v>28</v>
      </c>
      <c r="P27" s="8" t="s">
        <v>29</v>
      </c>
      <c r="Q27" s="8" t="s">
        <v>105</v>
      </c>
      <c r="R27" s="8">
        <v>3013144971</v>
      </c>
      <c r="S27" s="32" t="s">
        <v>106</v>
      </c>
      <c r="T27" s="7" t="s">
        <v>33</v>
      </c>
      <c r="U27" s="25" t="s">
        <v>33</v>
      </c>
      <c r="V27" s="26"/>
      <c r="W27" s="27"/>
      <c r="X27" s="28"/>
      <c r="Y27" s="38"/>
      <c r="Z27" s="39"/>
      <c r="AA27" s="39"/>
      <c r="AB27" s="26"/>
      <c r="AC27" s="26"/>
      <c r="AD27" s="26"/>
      <c r="AE27" s="26"/>
      <c r="AF27" s="26"/>
      <c r="AG27" s="26"/>
      <c r="AH27" s="26"/>
      <c r="AI27" s="26"/>
      <c r="AJ27" s="26"/>
      <c r="AK27" s="26"/>
      <c r="AL27" s="26"/>
      <c r="AM27" s="26"/>
      <c r="AN27" s="26"/>
      <c r="AO27" s="26"/>
      <c r="AP27" s="42"/>
      <c r="AQ27" s="43"/>
      <c r="AR27" s="5"/>
      <c r="AS27" s="5"/>
      <c r="AT27" s="5"/>
      <c r="AV27" s="26">
        <v>308865000</v>
      </c>
      <c r="AW27" s="5" t="s">
        <v>120</v>
      </c>
      <c r="AX27" s="5" t="s">
        <v>107</v>
      </c>
      <c r="AY27" s="5">
        <v>356</v>
      </c>
      <c r="AZ27" s="50">
        <v>45667</v>
      </c>
      <c r="BA27" s="5"/>
      <c r="BB27" s="5"/>
      <c r="BC27" s="5"/>
      <c r="BD27" s="5"/>
      <c r="BE27" s="5"/>
      <c r="BF27" s="5"/>
      <c r="BG27" s="5"/>
      <c r="BH27" s="5"/>
      <c r="BI27" s="5"/>
      <c r="BJ27" s="5"/>
      <c r="BK27" s="5"/>
      <c r="BL27" s="5"/>
      <c r="BM27" s="5"/>
      <c r="BN27" s="5"/>
      <c r="BO27" s="5"/>
      <c r="BP27" s="5"/>
      <c r="BQ27" s="5"/>
      <c r="BR27" s="5"/>
      <c r="BS27" s="5"/>
      <c r="BT27" s="5"/>
    </row>
    <row r="28" spans="1:72">
      <c r="A28">
        <v>27</v>
      </c>
      <c r="B28" s="4" t="s">
        <v>121</v>
      </c>
      <c r="C28" s="5" t="s">
        <v>122</v>
      </c>
      <c r="D28" s="6"/>
      <c r="E28" s="12" t="s">
        <v>40</v>
      </c>
      <c r="F28" s="12" t="s">
        <v>40</v>
      </c>
      <c r="G28" s="12">
        <v>1</v>
      </c>
      <c r="H28" s="8" t="s">
        <v>23</v>
      </c>
      <c r="I28" s="5" t="s">
        <v>48</v>
      </c>
      <c r="J28" s="8" t="s">
        <v>25</v>
      </c>
      <c r="K28" s="21">
        <v>99465000</v>
      </c>
      <c r="L28" s="21">
        <v>99465000</v>
      </c>
      <c r="M28" s="8" t="s">
        <v>26</v>
      </c>
      <c r="N28" s="8" t="s">
        <v>27</v>
      </c>
      <c r="O28" s="8" t="s">
        <v>28</v>
      </c>
      <c r="P28" s="8" t="s">
        <v>29</v>
      </c>
      <c r="Q28" s="8" t="s">
        <v>105</v>
      </c>
      <c r="R28" s="8">
        <v>3013144971</v>
      </c>
      <c r="S28" s="32" t="s">
        <v>106</v>
      </c>
      <c r="T28" s="7" t="s">
        <v>33</v>
      </c>
      <c r="U28" s="25" t="s">
        <v>33</v>
      </c>
      <c r="V28" s="26"/>
      <c r="W28" s="27"/>
      <c r="X28" s="28"/>
      <c r="Y28" s="38"/>
      <c r="Z28" s="39"/>
      <c r="AA28" s="39"/>
      <c r="AB28" s="26"/>
      <c r="AC28" s="26"/>
      <c r="AD28" s="26"/>
      <c r="AE28" s="26"/>
      <c r="AF28" s="26"/>
      <c r="AG28" s="26"/>
      <c r="AH28" s="26"/>
      <c r="AI28" s="26"/>
      <c r="AJ28" s="26"/>
      <c r="AK28" s="26"/>
      <c r="AL28" s="26"/>
      <c r="AM28" s="26"/>
      <c r="AN28" s="26"/>
      <c r="AO28" s="26"/>
      <c r="AP28" s="42"/>
      <c r="AQ28" s="43"/>
      <c r="AR28" s="5"/>
      <c r="AS28" s="5"/>
      <c r="AT28" s="5"/>
      <c r="AV28" s="26">
        <v>99465000</v>
      </c>
      <c r="AW28" s="5" t="s">
        <v>123</v>
      </c>
      <c r="AX28" s="5" t="s">
        <v>67</v>
      </c>
      <c r="AY28" s="5">
        <v>314</v>
      </c>
      <c r="AZ28" s="50">
        <v>45709</v>
      </c>
      <c r="BA28" s="5"/>
      <c r="BB28" s="5"/>
      <c r="BC28" s="5"/>
      <c r="BD28" s="5"/>
      <c r="BE28" s="5"/>
      <c r="BF28" s="5"/>
      <c r="BG28" s="5"/>
      <c r="BH28" s="5"/>
      <c r="BI28" s="5"/>
      <c r="BJ28" s="5"/>
      <c r="BK28" s="5"/>
      <c r="BL28" s="5"/>
      <c r="BM28" s="5"/>
      <c r="BN28" s="5"/>
      <c r="BO28" s="5"/>
      <c r="BP28" s="5"/>
      <c r="BQ28" s="5"/>
      <c r="BR28" s="5"/>
      <c r="BS28" s="5"/>
      <c r="BT28" s="5"/>
    </row>
    <row r="29" spans="1:72">
      <c r="A29">
        <v>28</v>
      </c>
      <c r="B29" s="4" t="s">
        <v>102</v>
      </c>
      <c r="C29" s="5" t="s">
        <v>124</v>
      </c>
      <c r="D29" s="6"/>
      <c r="E29" s="12" t="s">
        <v>40</v>
      </c>
      <c r="F29" s="12" t="s">
        <v>40</v>
      </c>
      <c r="G29" s="12">
        <v>11</v>
      </c>
      <c r="H29" s="8" t="s">
        <v>23</v>
      </c>
      <c r="I29" s="10" t="s">
        <v>115</v>
      </c>
      <c r="J29" s="8" t="s">
        <v>25</v>
      </c>
      <c r="K29" s="21">
        <v>167520000</v>
      </c>
      <c r="L29" s="21">
        <v>167520000</v>
      </c>
      <c r="M29" s="8" t="s">
        <v>26</v>
      </c>
      <c r="N29" s="8" t="s">
        <v>27</v>
      </c>
      <c r="O29" s="8" t="s">
        <v>28</v>
      </c>
      <c r="P29" s="8" t="s">
        <v>29</v>
      </c>
      <c r="Q29" s="8" t="s">
        <v>105</v>
      </c>
      <c r="R29" s="8">
        <v>3013144971</v>
      </c>
      <c r="S29" s="32" t="s">
        <v>106</v>
      </c>
      <c r="T29" s="7" t="s">
        <v>33</v>
      </c>
      <c r="U29" s="25" t="s">
        <v>33</v>
      </c>
      <c r="V29" s="26"/>
      <c r="W29" s="27"/>
      <c r="X29" s="28"/>
      <c r="Y29" s="38"/>
      <c r="Z29" s="39"/>
      <c r="AA29" s="39"/>
      <c r="AB29" s="26"/>
      <c r="AC29" s="26"/>
      <c r="AD29" s="26"/>
      <c r="AE29" s="26"/>
      <c r="AF29" s="26"/>
      <c r="AG29" s="26"/>
      <c r="AH29" s="26"/>
      <c r="AI29" s="26"/>
      <c r="AJ29" s="26"/>
      <c r="AK29" s="26"/>
      <c r="AL29" s="26"/>
      <c r="AM29" s="26"/>
      <c r="AN29" s="26"/>
      <c r="AO29" s="26"/>
      <c r="AP29" s="42"/>
      <c r="AQ29" s="43"/>
      <c r="AR29" s="5"/>
      <c r="AS29" s="5"/>
      <c r="AT29" s="5"/>
      <c r="AV29" s="26">
        <v>167520000</v>
      </c>
      <c r="AW29" s="5" t="s">
        <v>125</v>
      </c>
      <c r="AX29" s="5" t="s">
        <v>107</v>
      </c>
      <c r="AY29" s="5">
        <v>332</v>
      </c>
      <c r="AZ29" s="50">
        <v>45691</v>
      </c>
      <c r="BA29" s="5"/>
      <c r="BB29" s="5"/>
      <c r="BC29" s="5"/>
      <c r="BD29" s="5"/>
      <c r="BE29" s="5"/>
      <c r="BF29" s="5"/>
      <c r="BG29" s="5"/>
      <c r="BH29" s="5"/>
      <c r="BI29" s="5"/>
      <c r="BJ29" s="5"/>
      <c r="BK29" s="5"/>
      <c r="BL29" s="5"/>
      <c r="BM29" s="5"/>
      <c r="BN29" s="5"/>
      <c r="BO29" s="5"/>
      <c r="BP29" s="5"/>
      <c r="BQ29" s="5"/>
      <c r="BR29" s="5"/>
      <c r="BS29" s="5"/>
      <c r="BT29" s="5"/>
    </row>
    <row r="30" spans="1:72">
      <c r="A30">
        <v>29</v>
      </c>
      <c r="B30" s="4" t="s">
        <v>102</v>
      </c>
      <c r="C30" s="5" t="s">
        <v>126</v>
      </c>
      <c r="D30" s="6"/>
      <c r="E30" s="12" t="s">
        <v>22</v>
      </c>
      <c r="F30" s="12" t="s">
        <v>22</v>
      </c>
      <c r="G30" s="12">
        <v>8</v>
      </c>
      <c r="H30" s="8" t="s">
        <v>23</v>
      </c>
      <c r="I30" s="10" t="s">
        <v>115</v>
      </c>
      <c r="J30" s="8" t="s">
        <v>25</v>
      </c>
      <c r="K30" s="21">
        <v>1570500000</v>
      </c>
      <c r="L30" s="21">
        <v>1570500000</v>
      </c>
      <c r="M30" s="8" t="s">
        <v>26</v>
      </c>
      <c r="N30" s="8" t="s">
        <v>27</v>
      </c>
      <c r="O30" s="8" t="s">
        <v>28</v>
      </c>
      <c r="P30" s="8" t="s">
        <v>29</v>
      </c>
      <c r="Q30" s="8" t="s">
        <v>105</v>
      </c>
      <c r="R30" s="8">
        <v>3013144971</v>
      </c>
      <c r="S30" s="32" t="s">
        <v>106</v>
      </c>
      <c r="T30" s="7" t="s">
        <v>33</v>
      </c>
      <c r="U30" s="25" t="s">
        <v>33</v>
      </c>
      <c r="V30" s="26"/>
      <c r="W30" s="27"/>
      <c r="X30" s="28"/>
      <c r="Y30" s="38"/>
      <c r="Z30" s="39"/>
      <c r="AA30" s="39"/>
      <c r="AB30" s="26"/>
      <c r="AC30" s="26"/>
      <c r="AD30" s="26"/>
      <c r="AE30" s="26"/>
      <c r="AF30" s="26"/>
      <c r="AG30" s="26"/>
      <c r="AH30" s="26"/>
      <c r="AI30" s="26"/>
      <c r="AJ30" s="26"/>
      <c r="AK30" s="26"/>
      <c r="AL30" s="26"/>
      <c r="AM30" s="26"/>
      <c r="AN30" s="26"/>
      <c r="AO30" s="26"/>
      <c r="AP30" s="42"/>
      <c r="AQ30" s="43"/>
      <c r="AR30" s="5"/>
      <c r="AS30" s="5"/>
      <c r="AT30" s="5"/>
      <c r="AV30" s="26">
        <v>1570500000</v>
      </c>
      <c r="AW30" s="5" t="s">
        <v>104</v>
      </c>
      <c r="AX30" s="5" t="s">
        <v>107</v>
      </c>
      <c r="AY30" s="5">
        <v>363</v>
      </c>
      <c r="AZ30" s="50">
        <v>45660</v>
      </c>
      <c r="BA30" s="5"/>
      <c r="BB30" s="5"/>
      <c r="BC30" s="5"/>
      <c r="BD30" s="5"/>
      <c r="BE30" s="5"/>
      <c r="BF30" s="5"/>
      <c r="BG30" s="5"/>
      <c r="BH30" s="5"/>
      <c r="BI30" s="5"/>
      <c r="BJ30" s="5"/>
      <c r="BK30" s="5"/>
      <c r="BL30" s="5"/>
      <c r="BM30" s="5"/>
      <c r="BN30" s="5"/>
      <c r="BO30" s="5"/>
      <c r="BP30" s="5"/>
      <c r="BQ30" s="5"/>
      <c r="BR30" s="5"/>
      <c r="BS30" s="5"/>
      <c r="BT30" s="5"/>
    </row>
    <row r="31" spans="1:72">
      <c r="A31">
        <v>30</v>
      </c>
      <c r="B31" s="4" t="s">
        <v>127</v>
      </c>
      <c r="C31" s="5" t="s">
        <v>128</v>
      </c>
      <c r="D31" s="6"/>
      <c r="E31" s="12" t="s">
        <v>22</v>
      </c>
      <c r="F31" s="12" t="s">
        <v>22</v>
      </c>
      <c r="G31" s="12">
        <v>3</v>
      </c>
      <c r="H31" s="8" t="s">
        <v>23</v>
      </c>
      <c r="I31" s="10" t="s">
        <v>115</v>
      </c>
      <c r="J31" s="8" t="s">
        <v>25</v>
      </c>
      <c r="K31" s="21">
        <v>19160100</v>
      </c>
      <c r="L31" s="21">
        <v>19160100</v>
      </c>
      <c r="M31" s="8" t="s">
        <v>26</v>
      </c>
      <c r="N31" s="8" t="s">
        <v>27</v>
      </c>
      <c r="O31" s="8" t="s">
        <v>28</v>
      </c>
      <c r="P31" s="8" t="s">
        <v>29</v>
      </c>
      <c r="Q31" s="8" t="s">
        <v>105</v>
      </c>
      <c r="R31" s="8">
        <v>3013144971</v>
      </c>
      <c r="S31" s="32" t="s">
        <v>106</v>
      </c>
      <c r="T31" s="7" t="s">
        <v>33</v>
      </c>
      <c r="U31" s="25" t="s">
        <v>33</v>
      </c>
      <c r="V31" s="26"/>
      <c r="W31" s="27"/>
      <c r="X31" s="28"/>
      <c r="Y31" s="38"/>
      <c r="Z31" s="39"/>
      <c r="AA31" s="39"/>
      <c r="AB31" s="26"/>
      <c r="AC31" s="26"/>
      <c r="AD31" s="26"/>
      <c r="AE31" s="26"/>
      <c r="AF31" s="26"/>
      <c r="AG31" s="26"/>
      <c r="AH31" s="26"/>
      <c r="AI31" s="26"/>
      <c r="AJ31" s="26"/>
      <c r="AK31" s="26"/>
      <c r="AL31" s="26"/>
      <c r="AM31" s="26"/>
      <c r="AN31" s="26"/>
      <c r="AO31" s="26"/>
      <c r="AP31" s="42"/>
      <c r="AQ31" s="43"/>
      <c r="AR31" s="5"/>
      <c r="AS31" s="5"/>
      <c r="AT31" s="5"/>
      <c r="AV31" s="26">
        <v>19160100</v>
      </c>
      <c r="AW31" s="5" t="s">
        <v>104</v>
      </c>
      <c r="AX31" s="5" t="s">
        <v>107</v>
      </c>
      <c r="AY31" s="5">
        <v>88</v>
      </c>
      <c r="AZ31" s="50">
        <v>45660</v>
      </c>
      <c r="BA31" s="5" t="s">
        <v>117</v>
      </c>
      <c r="BB31" s="5"/>
      <c r="BC31" s="5"/>
      <c r="BD31" s="5"/>
      <c r="BE31" s="5"/>
      <c r="BF31" s="5"/>
      <c r="BG31" s="5"/>
      <c r="BH31" s="5"/>
      <c r="BI31" s="5"/>
      <c r="BJ31" s="5"/>
      <c r="BK31" s="5"/>
      <c r="BL31" s="5"/>
      <c r="BM31" s="5"/>
      <c r="BN31" s="5"/>
      <c r="BO31" s="5"/>
      <c r="BP31" s="5"/>
      <c r="BQ31" s="5"/>
      <c r="BR31" s="5"/>
      <c r="BS31" s="5"/>
      <c r="BT31" s="5"/>
    </row>
    <row r="32" spans="1:72">
      <c r="A32">
        <v>31</v>
      </c>
      <c r="B32" s="4" t="s">
        <v>129</v>
      </c>
      <c r="C32" s="5" t="s">
        <v>130</v>
      </c>
      <c r="D32" s="6"/>
      <c r="E32" s="13" t="s">
        <v>40</v>
      </c>
      <c r="F32" s="13" t="s">
        <v>40</v>
      </c>
      <c r="G32" s="13">
        <v>10</v>
      </c>
      <c r="H32" s="8" t="s">
        <v>23</v>
      </c>
      <c r="I32" s="10" t="s">
        <v>115</v>
      </c>
      <c r="J32" s="8" t="s">
        <v>25</v>
      </c>
      <c r="K32" s="20">
        <v>69030000</v>
      </c>
      <c r="L32" s="20">
        <v>69030000</v>
      </c>
      <c r="M32" s="8" t="s">
        <v>26</v>
      </c>
      <c r="N32" s="8" t="s">
        <v>27</v>
      </c>
      <c r="O32" s="8" t="s">
        <v>28</v>
      </c>
      <c r="P32" s="8" t="s">
        <v>29</v>
      </c>
      <c r="Q32" s="8" t="s">
        <v>131</v>
      </c>
      <c r="R32" s="4" t="s">
        <v>132</v>
      </c>
      <c r="S32" s="24" t="s">
        <v>133</v>
      </c>
      <c r="T32" s="7" t="s">
        <v>33</v>
      </c>
      <c r="U32" s="25" t="s">
        <v>33</v>
      </c>
      <c r="V32" s="26"/>
      <c r="W32" s="27"/>
      <c r="X32" s="28"/>
      <c r="Y32" s="38"/>
      <c r="Z32" s="39"/>
      <c r="AA32" s="39"/>
      <c r="AB32" s="26"/>
      <c r="AC32" s="26"/>
      <c r="AD32" s="26"/>
      <c r="AE32" s="26"/>
      <c r="AF32" s="26"/>
      <c r="AG32" s="26"/>
      <c r="AH32" s="26"/>
      <c r="AI32" s="26"/>
      <c r="AJ32" s="26"/>
      <c r="AK32" s="26"/>
      <c r="AL32" s="26"/>
      <c r="AM32" s="26"/>
      <c r="AN32" s="26"/>
      <c r="AO32" s="26"/>
      <c r="AP32" s="42"/>
      <c r="AQ32" s="43"/>
      <c r="AR32" s="5"/>
      <c r="AS32" s="5"/>
      <c r="AT32" s="5"/>
      <c r="AV32" s="26">
        <f>X32</f>
        <v>0</v>
      </c>
      <c r="AW32" s="5" t="s">
        <v>134</v>
      </c>
      <c r="AX32" s="5" t="s">
        <v>135</v>
      </c>
      <c r="AY32" s="5"/>
      <c r="AZ32" s="50">
        <v>45659</v>
      </c>
      <c r="BA32" s="5"/>
      <c r="BB32" s="5"/>
      <c r="BC32" s="5"/>
      <c r="BD32" s="5"/>
      <c r="BE32" s="5"/>
      <c r="BF32" s="5"/>
      <c r="BG32" s="5"/>
      <c r="BH32" s="5"/>
      <c r="BI32" s="5"/>
      <c r="BJ32" s="5"/>
      <c r="BK32" s="5"/>
      <c r="BL32" s="5"/>
      <c r="BM32" s="5"/>
      <c r="BN32" s="5"/>
      <c r="BO32" s="5"/>
      <c r="BP32" s="5"/>
      <c r="BQ32" s="5"/>
      <c r="BR32" s="5"/>
      <c r="BS32" s="5"/>
      <c r="BT32" s="5"/>
    </row>
    <row r="33" spans="1:82">
      <c r="A33">
        <v>32</v>
      </c>
      <c r="B33" s="4" t="s">
        <v>129</v>
      </c>
      <c r="C33" s="5" t="s">
        <v>404</v>
      </c>
      <c r="D33" s="6"/>
      <c r="E33" s="13" t="s">
        <v>40</v>
      </c>
      <c r="F33" s="13" t="s">
        <v>40</v>
      </c>
      <c r="G33" s="13">
        <v>10</v>
      </c>
      <c r="H33" s="8" t="s">
        <v>23</v>
      </c>
      <c r="I33" s="10" t="s">
        <v>115</v>
      </c>
      <c r="J33" s="8" t="s">
        <v>25</v>
      </c>
      <c r="K33" s="20">
        <v>69030000</v>
      </c>
      <c r="L33" s="20">
        <v>69030000</v>
      </c>
      <c r="M33" s="8" t="s">
        <v>26</v>
      </c>
      <c r="N33" s="8" t="s">
        <v>27</v>
      </c>
      <c r="O33" s="8" t="s">
        <v>28</v>
      </c>
      <c r="P33" s="8" t="s">
        <v>29</v>
      </c>
      <c r="Q33" s="8" t="s">
        <v>131</v>
      </c>
      <c r="R33" s="4" t="s">
        <v>132</v>
      </c>
      <c r="S33" s="24" t="s">
        <v>133</v>
      </c>
      <c r="T33" s="7" t="s">
        <v>33</v>
      </c>
      <c r="U33" s="25" t="s">
        <v>33</v>
      </c>
      <c r="V33" s="26"/>
      <c r="W33" s="27"/>
      <c r="X33" s="28"/>
      <c r="Y33" s="38"/>
      <c r="Z33" s="39"/>
      <c r="AA33" s="39"/>
      <c r="AB33" s="26"/>
      <c r="AC33" s="26"/>
      <c r="AD33" s="26"/>
      <c r="AE33" s="26"/>
      <c r="AF33" s="26"/>
      <c r="AG33" s="26"/>
      <c r="AH33" s="26"/>
      <c r="AI33" s="26"/>
      <c r="AJ33" s="26"/>
      <c r="AK33" s="26"/>
      <c r="AL33" s="26"/>
      <c r="AM33" s="26"/>
      <c r="AN33" s="26"/>
      <c r="AO33" s="26"/>
      <c r="AP33" s="42"/>
      <c r="AQ33" s="43"/>
      <c r="AR33" s="5"/>
      <c r="AS33" s="5"/>
      <c r="AT33" s="5"/>
      <c r="AV33" s="26">
        <f>X33</f>
        <v>0</v>
      </c>
      <c r="AW33" s="5" t="s">
        <v>134</v>
      </c>
      <c r="AX33" s="5" t="s">
        <v>135</v>
      </c>
      <c r="AY33" s="5"/>
      <c r="AZ33" s="50">
        <v>45659</v>
      </c>
      <c r="BA33" s="5"/>
      <c r="BB33" s="5"/>
      <c r="BC33" s="5"/>
      <c r="BD33" s="5"/>
      <c r="BE33" s="5"/>
      <c r="BF33" s="5"/>
      <c r="BG33" s="5"/>
      <c r="BH33" s="5"/>
      <c r="BI33" s="5"/>
      <c r="BJ33" s="5"/>
      <c r="BK33" s="5"/>
      <c r="BL33" s="5"/>
      <c r="BM33" s="5"/>
      <c r="BN33" s="5"/>
      <c r="BO33" s="5"/>
      <c r="BP33" s="5"/>
      <c r="BQ33" s="5"/>
      <c r="BR33" s="5"/>
      <c r="BS33" s="5"/>
      <c r="BT33" s="5"/>
    </row>
    <row r="34" spans="1:82">
      <c r="A34">
        <v>33</v>
      </c>
      <c r="B34" s="4" t="s">
        <v>129</v>
      </c>
      <c r="C34" s="5" t="s">
        <v>136</v>
      </c>
      <c r="D34" s="6"/>
      <c r="E34" s="13" t="s">
        <v>40</v>
      </c>
      <c r="F34" s="13" t="s">
        <v>40</v>
      </c>
      <c r="G34" s="13">
        <v>10</v>
      </c>
      <c r="H34" s="8" t="s">
        <v>23</v>
      </c>
      <c r="I34" s="10" t="s">
        <v>115</v>
      </c>
      <c r="J34" s="8" t="s">
        <v>25</v>
      </c>
      <c r="K34" s="20">
        <v>110814708</v>
      </c>
      <c r="L34" s="20">
        <v>110814708</v>
      </c>
      <c r="M34" s="8" t="s">
        <v>26</v>
      </c>
      <c r="N34" s="8" t="s">
        <v>27</v>
      </c>
      <c r="O34" s="8" t="s">
        <v>28</v>
      </c>
      <c r="P34" s="8" t="s">
        <v>29</v>
      </c>
      <c r="Q34" s="8" t="s">
        <v>131</v>
      </c>
      <c r="R34" s="4" t="s">
        <v>132</v>
      </c>
      <c r="S34" s="24" t="s">
        <v>133</v>
      </c>
      <c r="T34" s="7" t="s">
        <v>33</v>
      </c>
      <c r="U34" s="25" t="s">
        <v>33</v>
      </c>
      <c r="V34" s="26"/>
      <c r="W34" s="27"/>
      <c r="X34" s="28"/>
      <c r="Y34" s="38"/>
      <c r="Z34" s="39"/>
      <c r="AA34" s="39"/>
      <c r="AB34" s="26"/>
      <c r="AC34" s="26"/>
      <c r="AD34" s="26"/>
      <c r="AE34" s="26"/>
      <c r="AF34" s="26"/>
      <c r="AG34" s="26"/>
      <c r="AH34" s="26"/>
      <c r="AI34" s="26"/>
      <c r="AJ34" s="26"/>
      <c r="AK34" s="26"/>
      <c r="AL34" s="26"/>
      <c r="AM34" s="26"/>
      <c r="AN34" s="26"/>
      <c r="AO34" s="26"/>
      <c r="AP34" s="42"/>
      <c r="AQ34" s="43"/>
      <c r="AR34" s="5"/>
      <c r="AS34" s="5"/>
      <c r="AT34" s="5"/>
      <c r="AV34" s="26">
        <f>X34</f>
        <v>0</v>
      </c>
      <c r="AW34" s="5" t="s">
        <v>137</v>
      </c>
      <c r="AX34" s="5" t="s">
        <v>138</v>
      </c>
      <c r="AY34" s="5"/>
      <c r="AZ34" s="50">
        <v>45691</v>
      </c>
      <c r="BA34" s="5"/>
      <c r="BB34" s="5"/>
      <c r="BC34" s="5"/>
      <c r="BD34" s="5"/>
      <c r="BE34" s="5"/>
      <c r="BF34" s="5"/>
      <c r="BG34" s="5"/>
      <c r="BH34" s="5"/>
      <c r="BI34" s="5"/>
      <c r="BJ34" s="5"/>
      <c r="BK34" s="5"/>
      <c r="BL34" s="5"/>
      <c r="BM34" s="5"/>
      <c r="BN34" s="5"/>
      <c r="BO34" s="5"/>
      <c r="BP34" s="5"/>
      <c r="BQ34" s="5"/>
      <c r="BR34" s="5"/>
      <c r="BS34" s="5"/>
      <c r="BT34" s="5"/>
    </row>
    <row r="35" spans="1:82">
      <c r="A35">
        <v>34</v>
      </c>
      <c r="B35" s="4" t="s">
        <v>139</v>
      </c>
      <c r="C35" s="5" t="s">
        <v>140</v>
      </c>
      <c r="D35" s="6"/>
      <c r="E35" s="13" t="s">
        <v>112</v>
      </c>
      <c r="F35" s="13" t="s">
        <v>112</v>
      </c>
      <c r="G35" s="13">
        <v>6</v>
      </c>
      <c r="H35" s="8" t="s">
        <v>23</v>
      </c>
      <c r="I35" s="5" t="s">
        <v>48</v>
      </c>
      <c r="J35" s="8" t="s">
        <v>25</v>
      </c>
      <c r="K35" s="21">
        <v>44018750</v>
      </c>
      <c r="L35" s="21">
        <v>44018750</v>
      </c>
      <c r="M35" s="8" t="s">
        <v>26</v>
      </c>
      <c r="N35" s="8" t="s">
        <v>27</v>
      </c>
      <c r="O35" s="8" t="s">
        <v>28</v>
      </c>
      <c r="P35" s="8" t="s">
        <v>29</v>
      </c>
      <c r="Q35" s="8" t="s">
        <v>141</v>
      </c>
      <c r="R35" s="4" t="s">
        <v>142</v>
      </c>
      <c r="S35" s="4" t="s">
        <v>143</v>
      </c>
      <c r="T35" s="7" t="s">
        <v>33</v>
      </c>
      <c r="U35" s="25" t="s">
        <v>33</v>
      </c>
      <c r="V35" s="26"/>
      <c r="W35" s="27"/>
      <c r="X35" s="28"/>
      <c r="Y35" s="38"/>
      <c r="Z35" s="39"/>
      <c r="AA35" s="39"/>
      <c r="AB35" s="26"/>
      <c r="AC35" s="26"/>
      <c r="AD35" s="26"/>
      <c r="AE35" s="26"/>
      <c r="AF35" s="26"/>
      <c r="AG35" s="26"/>
      <c r="AH35" s="26"/>
      <c r="AI35" s="26"/>
      <c r="AJ35" s="26"/>
      <c r="AK35" s="26"/>
      <c r="AL35" s="26"/>
      <c r="AM35" s="26"/>
      <c r="AN35" s="26"/>
      <c r="AO35" s="26"/>
      <c r="AP35" s="42"/>
      <c r="AQ35" s="43"/>
      <c r="AR35" s="5"/>
      <c r="AS35" s="5"/>
      <c r="AT35" s="5"/>
      <c r="AV35" s="26">
        <v>44018750</v>
      </c>
      <c r="AW35" s="5" t="s">
        <v>144</v>
      </c>
      <c r="AX35" s="5" t="s">
        <v>145</v>
      </c>
      <c r="AY35" s="5">
        <v>180</v>
      </c>
      <c r="AZ35" s="50">
        <v>45839</v>
      </c>
      <c r="BA35" s="5"/>
      <c r="BB35" s="5"/>
      <c r="BC35" s="5"/>
      <c r="BD35" s="5"/>
      <c r="BE35" s="5"/>
      <c r="BF35" s="5"/>
      <c r="BG35" s="5"/>
      <c r="BH35" s="5"/>
      <c r="BI35" s="5"/>
      <c r="BJ35" s="5"/>
      <c r="BK35" s="5"/>
      <c r="BL35" s="5"/>
      <c r="BM35" s="5"/>
      <c r="BN35" s="5"/>
      <c r="BO35" s="5"/>
      <c r="BP35" s="5"/>
      <c r="BQ35" s="5"/>
      <c r="BR35" s="5"/>
      <c r="BS35" s="5"/>
      <c r="BT35" s="5"/>
    </row>
    <row r="36" spans="1:82">
      <c r="A36">
        <v>35</v>
      </c>
      <c r="B36" s="4" t="s">
        <v>146</v>
      </c>
      <c r="C36" s="5" t="s">
        <v>147</v>
      </c>
      <c r="D36" s="6"/>
      <c r="E36" s="12" t="s">
        <v>22</v>
      </c>
      <c r="F36" s="12" t="s">
        <v>22</v>
      </c>
      <c r="G36" s="12">
        <v>12</v>
      </c>
      <c r="H36" s="8" t="s">
        <v>23</v>
      </c>
      <c r="I36" s="5" t="s">
        <v>48</v>
      </c>
      <c r="J36" s="8" t="s">
        <v>25</v>
      </c>
      <c r="K36" s="21">
        <v>65994827.523000002</v>
      </c>
      <c r="L36" s="21">
        <v>65994827.523000002</v>
      </c>
      <c r="M36" s="8" t="s">
        <v>26</v>
      </c>
      <c r="N36" s="8" t="s">
        <v>27</v>
      </c>
      <c r="O36" s="8" t="s">
        <v>28</v>
      </c>
      <c r="P36" s="8" t="s">
        <v>29</v>
      </c>
      <c r="Q36" s="8" t="s">
        <v>141</v>
      </c>
      <c r="R36" s="4" t="s">
        <v>142</v>
      </c>
      <c r="S36" s="4" t="s">
        <v>143</v>
      </c>
      <c r="T36" s="7" t="s">
        <v>33</v>
      </c>
      <c r="U36" s="25" t="s">
        <v>33</v>
      </c>
      <c r="V36" s="26"/>
      <c r="W36" s="27"/>
      <c r="X36" s="28"/>
      <c r="Y36" s="38"/>
      <c r="Z36" s="39"/>
      <c r="AA36" s="39"/>
      <c r="AB36" s="26"/>
      <c r="AC36" s="26"/>
      <c r="AD36" s="26"/>
      <c r="AE36" s="26"/>
      <c r="AF36" s="26"/>
      <c r="AG36" s="26"/>
      <c r="AH36" s="26"/>
      <c r="AI36" s="26"/>
      <c r="AJ36" s="26"/>
      <c r="AK36" s="26"/>
      <c r="AL36" s="26"/>
      <c r="AM36" s="26"/>
      <c r="AN36" s="26"/>
      <c r="AO36" s="26"/>
      <c r="AP36" s="42"/>
      <c r="AQ36" s="43"/>
      <c r="AR36" s="5"/>
      <c r="AS36" s="5"/>
      <c r="AT36" s="5"/>
      <c r="AV36" s="26">
        <v>65994827.523000002</v>
      </c>
      <c r="AW36" s="5" t="s">
        <v>148</v>
      </c>
      <c r="AX36" s="5" t="s">
        <v>145</v>
      </c>
      <c r="AY36" s="5">
        <v>365</v>
      </c>
      <c r="AZ36" s="50">
        <v>45658</v>
      </c>
      <c r="BA36" s="5"/>
      <c r="BB36" s="5"/>
      <c r="BC36" s="5"/>
      <c r="BD36" s="5"/>
      <c r="BE36" s="5"/>
      <c r="BF36" s="5"/>
      <c r="BG36" s="5"/>
      <c r="BH36" s="5"/>
      <c r="BI36" s="5"/>
      <c r="BJ36" s="5"/>
      <c r="BK36" s="5"/>
      <c r="BL36" s="5"/>
      <c r="BM36" s="5"/>
      <c r="BN36" s="5"/>
      <c r="BO36" s="5"/>
      <c r="BP36" s="5"/>
      <c r="BQ36" s="5"/>
      <c r="BR36" s="5"/>
      <c r="BS36" s="5"/>
      <c r="BT36" s="5"/>
    </row>
    <row r="37" spans="1:82">
      <c r="A37">
        <v>36</v>
      </c>
      <c r="B37" s="14">
        <v>78121604</v>
      </c>
      <c r="C37" s="5" t="s">
        <v>149</v>
      </c>
      <c r="D37" s="6"/>
      <c r="E37" s="12" t="s">
        <v>40</v>
      </c>
      <c r="F37" s="12" t="s">
        <v>40</v>
      </c>
      <c r="G37" s="12">
        <v>1</v>
      </c>
      <c r="H37" s="8" t="s">
        <v>23</v>
      </c>
      <c r="I37" s="5" t="s">
        <v>48</v>
      </c>
      <c r="J37" s="8" t="s">
        <v>25</v>
      </c>
      <c r="K37" s="21">
        <v>72000000</v>
      </c>
      <c r="L37" s="21">
        <v>72000000</v>
      </c>
      <c r="M37" s="8" t="s">
        <v>26</v>
      </c>
      <c r="N37" s="8" t="s">
        <v>27</v>
      </c>
      <c r="O37" s="8" t="s">
        <v>28</v>
      </c>
      <c r="P37" s="8" t="s">
        <v>29</v>
      </c>
      <c r="Q37" s="8" t="s">
        <v>141</v>
      </c>
      <c r="R37" s="4" t="s">
        <v>142</v>
      </c>
      <c r="S37" s="4" t="s">
        <v>143</v>
      </c>
      <c r="T37" s="7" t="s">
        <v>33</v>
      </c>
      <c r="U37" s="25" t="s">
        <v>33</v>
      </c>
      <c r="V37" s="26"/>
      <c r="W37" s="27"/>
      <c r="X37" s="28"/>
      <c r="Y37" s="38"/>
      <c r="Z37" s="39"/>
      <c r="AA37" s="39"/>
      <c r="AB37" s="26"/>
      <c r="AC37" s="26"/>
      <c r="AD37" s="26"/>
      <c r="AE37" s="26"/>
      <c r="AF37" s="26"/>
      <c r="AG37" s="26"/>
      <c r="AH37" s="26"/>
      <c r="AI37" s="26"/>
      <c r="AJ37" s="26"/>
      <c r="AK37" s="26"/>
      <c r="AL37" s="26"/>
      <c r="AM37" s="26"/>
      <c r="AN37" s="26"/>
      <c r="AO37" s="26"/>
      <c r="AP37" s="42"/>
      <c r="AQ37" s="43"/>
      <c r="AR37" s="5"/>
      <c r="AS37" s="5"/>
      <c r="AT37" s="5"/>
      <c r="AV37" s="26">
        <v>72000000</v>
      </c>
      <c r="AW37" s="5" t="s">
        <v>148</v>
      </c>
      <c r="AX37" s="5" t="s">
        <v>150</v>
      </c>
      <c r="AY37" s="5">
        <v>330</v>
      </c>
      <c r="AZ37" s="50">
        <v>45689</v>
      </c>
      <c r="BA37" s="5"/>
      <c r="BB37" s="5"/>
      <c r="BC37" s="5"/>
      <c r="BD37" s="5"/>
      <c r="BE37" s="5"/>
      <c r="BF37" s="5"/>
      <c r="BG37" s="5"/>
      <c r="BH37" s="5"/>
      <c r="BI37" s="5"/>
      <c r="BJ37" s="5"/>
      <c r="BK37" s="5"/>
      <c r="BL37" s="5"/>
      <c r="BM37" s="5"/>
      <c r="BN37" s="5"/>
      <c r="BO37" s="5"/>
      <c r="BP37" s="5"/>
      <c r="BQ37" s="5"/>
      <c r="BR37" s="5"/>
      <c r="BS37" s="5"/>
      <c r="BT37" s="5"/>
    </row>
    <row r="38" spans="1:82">
      <c r="A38">
        <v>37</v>
      </c>
      <c r="B38" s="4" t="s">
        <v>151</v>
      </c>
      <c r="C38" s="5" t="s">
        <v>152</v>
      </c>
      <c r="D38" s="6"/>
      <c r="E38" s="15" t="s">
        <v>37</v>
      </c>
      <c r="F38" s="15" t="s">
        <v>37</v>
      </c>
      <c r="G38" s="15">
        <v>8</v>
      </c>
      <c r="H38" s="8" t="s">
        <v>23</v>
      </c>
      <c r="I38" s="10" t="s">
        <v>115</v>
      </c>
      <c r="J38" s="8" t="s">
        <v>25</v>
      </c>
      <c r="K38" s="21">
        <v>700000000</v>
      </c>
      <c r="L38" s="21">
        <v>700000000</v>
      </c>
      <c r="M38" s="8" t="s">
        <v>26</v>
      </c>
      <c r="N38" s="8" t="s">
        <v>27</v>
      </c>
      <c r="O38" s="8" t="s">
        <v>28</v>
      </c>
      <c r="P38" s="8" t="s">
        <v>29</v>
      </c>
      <c r="Q38" s="8" t="s">
        <v>141</v>
      </c>
      <c r="R38" s="4" t="s">
        <v>142</v>
      </c>
      <c r="S38" s="4" t="s">
        <v>143</v>
      </c>
      <c r="T38" s="7" t="s">
        <v>33</v>
      </c>
      <c r="U38" s="25" t="s">
        <v>33</v>
      </c>
      <c r="V38" s="26"/>
      <c r="W38" s="27"/>
      <c r="X38" s="28"/>
      <c r="Y38" s="38"/>
      <c r="Z38" s="39"/>
      <c r="AA38" s="39"/>
      <c r="AB38" s="26"/>
      <c r="AC38" s="26"/>
      <c r="AD38" s="26"/>
      <c r="AE38" s="26"/>
      <c r="AF38" s="26"/>
      <c r="AG38" s="26"/>
      <c r="AH38" s="26"/>
      <c r="AI38" s="26"/>
      <c r="AJ38" s="26"/>
      <c r="AK38" s="26"/>
      <c r="AL38" s="26"/>
      <c r="AM38" s="26"/>
      <c r="AN38" s="26"/>
      <c r="AO38" s="26"/>
      <c r="AP38" s="42"/>
      <c r="AQ38" s="43"/>
      <c r="AR38" s="5"/>
      <c r="AS38" s="5"/>
      <c r="AT38" s="5"/>
      <c r="AV38" s="26">
        <v>404304285</v>
      </c>
      <c r="AW38" s="5" t="s">
        <v>144</v>
      </c>
      <c r="AX38" s="5" t="s">
        <v>145</v>
      </c>
      <c r="AY38" s="5">
        <v>240</v>
      </c>
      <c r="AZ38" s="50">
        <v>45778</v>
      </c>
      <c r="BA38" s="5"/>
      <c r="BB38" s="5"/>
      <c r="BC38" s="5"/>
      <c r="BD38" s="5"/>
      <c r="BE38" s="5"/>
      <c r="BF38" s="5"/>
      <c r="BG38" s="5"/>
      <c r="BH38" s="5"/>
      <c r="BI38" s="5"/>
      <c r="BJ38" s="5"/>
      <c r="BK38" s="5"/>
      <c r="BL38" s="5"/>
      <c r="BM38" s="5"/>
      <c r="BN38" s="5"/>
      <c r="BO38" s="5"/>
      <c r="BP38" s="5"/>
      <c r="BQ38" s="5"/>
      <c r="BR38" s="5"/>
      <c r="BS38" s="5"/>
      <c r="BT38" s="5"/>
    </row>
    <row r="39" spans="1:82">
      <c r="A39">
        <v>38</v>
      </c>
      <c r="B39" s="4" t="s">
        <v>153</v>
      </c>
      <c r="C39" s="5" t="s">
        <v>154</v>
      </c>
      <c r="D39" s="6"/>
      <c r="E39" s="12" t="s">
        <v>62</v>
      </c>
      <c r="F39" s="12" t="s">
        <v>62</v>
      </c>
      <c r="G39" s="12">
        <v>9</v>
      </c>
      <c r="H39" s="8" t="s">
        <v>23</v>
      </c>
      <c r="I39" s="5" t="s">
        <v>48</v>
      </c>
      <c r="J39" s="8" t="s">
        <v>25</v>
      </c>
      <c r="K39" s="21">
        <v>40000000</v>
      </c>
      <c r="L39" s="21">
        <v>40000000</v>
      </c>
      <c r="M39" s="8" t="s">
        <v>26</v>
      </c>
      <c r="N39" s="8" t="s">
        <v>27</v>
      </c>
      <c r="O39" s="8" t="s">
        <v>28</v>
      </c>
      <c r="P39" s="8" t="s">
        <v>29</v>
      </c>
      <c r="Q39" s="8" t="s">
        <v>141</v>
      </c>
      <c r="R39" s="4" t="s">
        <v>142</v>
      </c>
      <c r="S39" s="4" t="s">
        <v>143</v>
      </c>
      <c r="T39" s="7" t="s">
        <v>33</v>
      </c>
      <c r="U39" s="25" t="s">
        <v>33</v>
      </c>
      <c r="V39" s="26"/>
      <c r="W39" s="27"/>
      <c r="X39" s="28"/>
      <c r="Y39" s="38"/>
      <c r="Z39" s="39"/>
      <c r="AA39" s="39"/>
      <c r="AB39" s="26"/>
      <c r="AC39" s="26"/>
      <c r="AD39" s="26"/>
      <c r="AE39" s="26"/>
      <c r="AF39" s="26"/>
      <c r="AG39" s="26"/>
      <c r="AH39" s="26"/>
      <c r="AI39" s="26"/>
      <c r="AJ39" s="26"/>
      <c r="AK39" s="26"/>
      <c r="AL39" s="26"/>
      <c r="AM39" s="26"/>
      <c r="AN39" s="26"/>
      <c r="AO39" s="26"/>
      <c r="AP39" s="42"/>
      <c r="AQ39" s="43"/>
      <c r="AR39" s="5"/>
      <c r="AS39" s="5"/>
      <c r="AT39" s="5"/>
      <c r="AV39" s="26">
        <v>700000000</v>
      </c>
      <c r="AW39" s="5" t="s">
        <v>144</v>
      </c>
      <c r="AX39" s="5" t="s">
        <v>150</v>
      </c>
      <c r="AY39" s="5">
        <v>270</v>
      </c>
      <c r="AZ39" s="50">
        <v>45383</v>
      </c>
      <c r="BA39" s="5"/>
      <c r="BB39" s="5"/>
      <c r="BC39" s="5"/>
      <c r="BD39" s="5"/>
      <c r="BE39" s="5"/>
      <c r="BF39" s="5"/>
      <c r="BG39" s="5"/>
      <c r="BH39" s="5"/>
      <c r="BI39" s="5"/>
      <c r="BJ39" s="5"/>
      <c r="BK39" s="5"/>
      <c r="BL39" s="5"/>
      <c r="BM39" s="5"/>
      <c r="BN39" s="5"/>
      <c r="BO39" s="5"/>
      <c r="BP39" s="5"/>
      <c r="BQ39" s="5"/>
      <c r="BR39" s="5"/>
      <c r="BS39" s="5"/>
      <c r="BT39" s="5"/>
    </row>
    <row r="40" spans="1:82">
      <c r="A40">
        <v>39</v>
      </c>
      <c r="B40" s="4" t="s">
        <v>153</v>
      </c>
      <c r="C40" s="5" t="s">
        <v>155</v>
      </c>
      <c r="D40" s="6"/>
      <c r="E40" s="12" t="s">
        <v>22</v>
      </c>
      <c r="F40" s="12" t="s">
        <v>22</v>
      </c>
      <c r="G40" s="12">
        <v>4</v>
      </c>
      <c r="H40" s="8" t="s">
        <v>23</v>
      </c>
      <c r="I40" s="10" t="s">
        <v>115</v>
      </c>
      <c r="J40" s="8" t="s">
        <v>25</v>
      </c>
      <c r="K40" s="21">
        <v>523500000000</v>
      </c>
      <c r="L40" s="21">
        <v>523500000000</v>
      </c>
      <c r="M40" s="8" t="s">
        <v>26</v>
      </c>
      <c r="N40" s="8" t="s">
        <v>27</v>
      </c>
      <c r="O40" s="8" t="s">
        <v>28</v>
      </c>
      <c r="P40" s="8" t="s">
        <v>29</v>
      </c>
      <c r="Q40" s="8" t="s">
        <v>156</v>
      </c>
      <c r="R40" s="4" t="s">
        <v>142</v>
      </c>
      <c r="S40" s="4" t="s">
        <v>143</v>
      </c>
      <c r="T40" s="7" t="s">
        <v>33</v>
      </c>
      <c r="U40" s="25" t="s">
        <v>33</v>
      </c>
      <c r="V40" s="26"/>
      <c r="W40" s="27"/>
      <c r="X40" s="28"/>
      <c r="Y40" s="38"/>
      <c r="Z40" s="39"/>
      <c r="AA40" s="39"/>
      <c r="AB40" s="26"/>
      <c r="AC40" s="26"/>
      <c r="AD40" s="26"/>
      <c r="AE40" s="26"/>
      <c r="AF40" s="26"/>
      <c r="AG40" s="26"/>
      <c r="AH40" s="26"/>
      <c r="AI40" s="26"/>
      <c r="AJ40" s="26"/>
      <c r="AK40" s="26"/>
      <c r="AL40" s="26"/>
      <c r="AM40" s="26"/>
      <c r="AN40" s="26"/>
      <c r="AO40" s="26"/>
      <c r="AP40" s="42"/>
      <c r="AQ40" s="43"/>
      <c r="AR40" s="5"/>
      <c r="AS40" s="5"/>
      <c r="AT40" s="5"/>
      <c r="AV40" s="26">
        <v>40000000</v>
      </c>
      <c r="AW40" s="5" t="s">
        <v>144</v>
      </c>
      <c r="AX40" s="5" t="s">
        <v>145</v>
      </c>
      <c r="AY40" s="5">
        <v>120</v>
      </c>
      <c r="AZ40" s="50">
        <v>45658</v>
      </c>
      <c r="BA40" s="5"/>
      <c r="BB40" s="5"/>
      <c r="BC40" s="5"/>
      <c r="BD40" s="5"/>
      <c r="BE40" s="5"/>
      <c r="BF40" s="5"/>
      <c r="BG40" s="5"/>
      <c r="BH40" s="5"/>
      <c r="BI40" s="5"/>
      <c r="BJ40" s="5"/>
      <c r="BK40" s="5"/>
      <c r="BL40" s="5"/>
      <c r="BM40" s="5"/>
      <c r="BN40" s="5"/>
      <c r="BO40" s="5"/>
      <c r="BP40" s="5"/>
      <c r="BQ40" s="5"/>
      <c r="BR40" s="5"/>
      <c r="BS40" s="5"/>
      <c r="BT40" s="5"/>
    </row>
    <row r="41" spans="1:82">
      <c r="A41">
        <v>40</v>
      </c>
      <c r="B41" s="4" t="s">
        <v>157</v>
      </c>
      <c r="C41" s="5" t="s">
        <v>158</v>
      </c>
      <c r="D41" s="6"/>
      <c r="E41" s="12" t="s">
        <v>40</v>
      </c>
      <c r="F41" s="12" t="s">
        <v>40</v>
      </c>
      <c r="G41" s="12">
        <v>10</v>
      </c>
      <c r="H41" s="8" t="s">
        <v>23</v>
      </c>
      <c r="I41" s="5" t="s">
        <v>48</v>
      </c>
      <c r="J41" s="8" t="s">
        <v>25</v>
      </c>
      <c r="K41" s="21">
        <v>37692000000</v>
      </c>
      <c r="L41" s="21">
        <v>37692000000</v>
      </c>
      <c r="M41" s="8" t="s">
        <v>26</v>
      </c>
      <c r="N41" s="8" t="s">
        <v>27</v>
      </c>
      <c r="O41" s="8" t="s">
        <v>28</v>
      </c>
      <c r="P41" s="8" t="s">
        <v>29</v>
      </c>
      <c r="Q41" s="8" t="s">
        <v>159</v>
      </c>
      <c r="R41" s="8">
        <v>3005957740</v>
      </c>
      <c r="S41" s="32" t="s">
        <v>160</v>
      </c>
      <c r="T41" s="7" t="s">
        <v>33</v>
      </c>
      <c r="U41" s="25" t="s">
        <v>33</v>
      </c>
      <c r="V41" s="33"/>
      <c r="W41" s="34"/>
      <c r="X41" s="35"/>
      <c r="Y41" s="5"/>
      <c r="Z41" s="39"/>
      <c r="AA41" s="39"/>
      <c r="AB41" s="30"/>
      <c r="AC41" s="30"/>
      <c r="AD41" s="30"/>
      <c r="AE41" s="30"/>
      <c r="AF41" s="30"/>
      <c r="AG41" s="30"/>
      <c r="AH41" s="30"/>
      <c r="AI41" s="30"/>
      <c r="AJ41" s="30"/>
      <c r="AK41" s="30"/>
      <c r="AL41" s="30"/>
      <c r="AM41" s="30"/>
      <c r="AN41" s="26"/>
      <c r="AO41" s="26"/>
      <c r="AP41" s="5"/>
      <c r="AQ41" s="47"/>
      <c r="AR41" s="5"/>
      <c r="AS41" s="5"/>
      <c r="AT41" s="5"/>
      <c r="AV41" s="26">
        <v>523500000000</v>
      </c>
      <c r="AW41" s="5" t="s">
        <v>161</v>
      </c>
      <c r="AX41" s="5" t="s">
        <v>162</v>
      </c>
      <c r="AY41" s="5">
        <v>270</v>
      </c>
      <c r="AZ41" s="50"/>
      <c r="BA41" s="5"/>
      <c r="BB41" s="5"/>
      <c r="BC41" s="5"/>
      <c r="BD41" s="5"/>
      <c r="BE41" s="5"/>
      <c r="BF41" s="5"/>
      <c r="BG41" s="5"/>
      <c r="BH41" s="5"/>
      <c r="BI41" s="5"/>
      <c r="BJ41" s="5"/>
      <c r="BK41" s="5"/>
      <c r="BL41" s="5"/>
      <c r="BM41" s="5"/>
      <c r="BN41" s="5"/>
      <c r="BO41" s="5"/>
      <c r="BP41" s="5"/>
      <c r="BQ41" s="5"/>
      <c r="BR41" s="5"/>
      <c r="BS41" s="5"/>
      <c r="BT41" s="5"/>
    </row>
    <row r="42" spans="1:82">
      <c r="A42">
        <v>41</v>
      </c>
      <c r="B42" s="4" t="s">
        <v>38</v>
      </c>
      <c r="C42" s="5" t="s">
        <v>163</v>
      </c>
      <c r="D42" s="6"/>
      <c r="E42" s="12" t="s">
        <v>40</v>
      </c>
      <c r="F42" s="12" t="s">
        <v>40</v>
      </c>
      <c r="G42" s="12">
        <v>6</v>
      </c>
      <c r="H42" s="8" t="s">
        <v>23</v>
      </c>
      <c r="I42" s="5" t="s">
        <v>48</v>
      </c>
      <c r="J42" s="8" t="s">
        <v>25</v>
      </c>
      <c r="K42" s="21">
        <v>37692000000</v>
      </c>
      <c r="L42" s="21">
        <v>37692000000</v>
      </c>
      <c r="M42" s="8" t="s">
        <v>26</v>
      </c>
      <c r="N42" s="8" t="s">
        <v>27</v>
      </c>
      <c r="O42" s="8" t="s">
        <v>28</v>
      </c>
      <c r="P42" s="8" t="s">
        <v>29</v>
      </c>
      <c r="Q42" s="8" t="s">
        <v>159</v>
      </c>
      <c r="R42" s="8">
        <v>3005957740</v>
      </c>
      <c r="S42" s="32" t="s">
        <v>160</v>
      </c>
      <c r="T42" s="7" t="s">
        <v>33</v>
      </c>
      <c r="U42" s="25" t="s">
        <v>33</v>
      </c>
      <c r="V42" s="33"/>
      <c r="W42" s="34"/>
      <c r="X42" s="35"/>
      <c r="Y42" s="5"/>
      <c r="Z42" s="39"/>
      <c r="AA42" s="39"/>
      <c r="AB42" s="30"/>
      <c r="AC42" s="30"/>
      <c r="AD42" s="30"/>
      <c r="AE42" s="30"/>
      <c r="AF42" s="30"/>
      <c r="AG42" s="30"/>
      <c r="AH42" s="30"/>
      <c r="AI42" s="30"/>
      <c r="AJ42" s="30"/>
      <c r="AK42" s="30"/>
      <c r="AL42" s="30"/>
      <c r="AM42" s="30"/>
      <c r="AN42" s="26"/>
      <c r="AO42" s="26"/>
      <c r="AP42" s="5"/>
      <c r="AQ42" s="47"/>
      <c r="AR42" s="5"/>
      <c r="AS42" s="5"/>
      <c r="AT42" s="5"/>
      <c r="AV42" s="5">
        <v>37692000000</v>
      </c>
      <c r="AW42" s="5" t="s">
        <v>161</v>
      </c>
      <c r="AX42" s="5" t="s">
        <v>162</v>
      </c>
      <c r="AY42" s="5">
        <v>180</v>
      </c>
      <c r="AZ42" s="50"/>
      <c r="BA42" s="5"/>
      <c r="BB42" s="5"/>
      <c r="BC42" s="5"/>
      <c r="BD42" s="5"/>
      <c r="BE42" s="5"/>
      <c r="BF42" s="5"/>
      <c r="BG42" s="5"/>
      <c r="BH42" s="5"/>
      <c r="BI42" s="5"/>
      <c r="BJ42" s="5"/>
      <c r="BK42" s="5"/>
      <c r="BL42" s="5"/>
      <c r="BM42" s="5"/>
      <c r="BN42" s="5"/>
      <c r="BO42" s="5"/>
      <c r="BP42" s="5"/>
      <c r="BQ42" s="5"/>
      <c r="BR42" s="5"/>
      <c r="BS42" s="5"/>
      <c r="BT42" s="5"/>
    </row>
    <row r="43" spans="1:82">
      <c r="A43">
        <v>42</v>
      </c>
      <c r="B43" s="4" t="s">
        <v>157</v>
      </c>
      <c r="C43" s="5" t="s">
        <v>164</v>
      </c>
      <c r="D43" s="6"/>
      <c r="E43" s="12" t="s">
        <v>40</v>
      </c>
      <c r="F43" s="12" t="s">
        <v>40</v>
      </c>
      <c r="G43" s="12">
        <v>6</v>
      </c>
      <c r="H43" s="8" t="s">
        <v>23</v>
      </c>
      <c r="I43" s="5" t="s">
        <v>48</v>
      </c>
      <c r="J43" s="8" t="s">
        <v>25</v>
      </c>
      <c r="K43" s="21">
        <v>608968.70400000003</v>
      </c>
      <c r="L43" s="21">
        <v>608968.70400000003</v>
      </c>
      <c r="M43" s="8" t="s">
        <v>26</v>
      </c>
      <c r="N43" s="8" t="s">
        <v>27</v>
      </c>
      <c r="O43" s="8" t="s">
        <v>28</v>
      </c>
      <c r="P43" s="8" t="s">
        <v>29</v>
      </c>
      <c r="Q43" s="8" t="s">
        <v>159</v>
      </c>
      <c r="R43" s="8">
        <v>3005957740</v>
      </c>
      <c r="S43" s="32" t="s">
        <v>160</v>
      </c>
      <c r="T43" s="7" t="s">
        <v>33</v>
      </c>
      <c r="U43" s="25" t="s">
        <v>33</v>
      </c>
      <c r="V43" s="33"/>
      <c r="W43" s="34"/>
      <c r="X43" s="35"/>
      <c r="Y43" s="5"/>
      <c r="Z43" s="39"/>
      <c r="AA43" s="39"/>
      <c r="AB43" s="30"/>
      <c r="AC43" s="30"/>
      <c r="AD43" s="30"/>
      <c r="AE43" s="30"/>
      <c r="AF43" s="30"/>
      <c r="AG43" s="30"/>
      <c r="AH43" s="30"/>
      <c r="AI43" s="30"/>
      <c r="AJ43" s="30"/>
      <c r="AK43" s="30"/>
      <c r="AL43" s="30"/>
      <c r="AM43" s="30"/>
      <c r="AN43" s="26"/>
      <c r="AO43" s="26"/>
      <c r="AP43" s="5"/>
      <c r="AQ43" s="47"/>
      <c r="AR43" s="5"/>
      <c r="AS43" s="5"/>
      <c r="AT43" s="5"/>
      <c r="AV43" s="5">
        <v>608968.70400000003</v>
      </c>
      <c r="AW43" s="5" t="s">
        <v>161</v>
      </c>
      <c r="AX43" s="5" t="s">
        <v>165</v>
      </c>
      <c r="AY43" s="5">
        <v>60</v>
      </c>
      <c r="AZ43" s="50"/>
      <c r="BA43" s="5"/>
      <c r="BB43" s="5"/>
      <c r="BC43" s="5"/>
      <c r="BD43" s="5"/>
      <c r="BE43" s="5"/>
      <c r="BF43" s="5"/>
      <c r="BG43" s="5"/>
      <c r="BH43" s="5"/>
      <c r="BI43" s="5"/>
      <c r="BJ43" s="5"/>
      <c r="BK43" s="5"/>
      <c r="BL43" s="5"/>
      <c r="BM43" s="5"/>
      <c r="BN43" s="5"/>
      <c r="BO43" s="5"/>
      <c r="BP43" s="5"/>
      <c r="BQ43" s="5"/>
      <c r="BR43" s="5"/>
      <c r="BS43" s="5"/>
      <c r="BT43" s="5"/>
    </row>
    <row r="44" spans="1:82">
      <c r="A44">
        <v>43</v>
      </c>
      <c r="B44" s="4" t="s">
        <v>50</v>
      </c>
      <c r="C44" s="5" t="s">
        <v>166</v>
      </c>
      <c r="D44" s="6"/>
      <c r="E44" s="12" t="s">
        <v>62</v>
      </c>
      <c r="F44" s="12" t="s">
        <v>62</v>
      </c>
      <c r="G44" s="12">
        <v>2</v>
      </c>
      <c r="H44" s="8" t="s">
        <v>23</v>
      </c>
      <c r="I44" s="10" t="s">
        <v>115</v>
      </c>
      <c r="J44" s="8" t="s">
        <v>25</v>
      </c>
      <c r="K44" s="20">
        <v>20178000</v>
      </c>
      <c r="L44" s="20">
        <v>20178000</v>
      </c>
      <c r="M44" s="8" t="s">
        <v>26</v>
      </c>
      <c r="N44" s="8" t="s">
        <v>27</v>
      </c>
      <c r="O44" s="8" t="s">
        <v>28</v>
      </c>
      <c r="P44" s="8" t="s">
        <v>29</v>
      </c>
      <c r="Q44" s="8" t="s">
        <v>80</v>
      </c>
      <c r="R44" s="4" t="s">
        <v>64</v>
      </c>
      <c r="S44" s="32" t="s">
        <v>81</v>
      </c>
      <c r="T44" s="7" t="s">
        <v>33</v>
      </c>
      <c r="U44" s="25" t="s">
        <v>33</v>
      </c>
      <c r="V44" s="36"/>
      <c r="W44" s="27"/>
      <c r="X44" s="28"/>
      <c r="Y44" s="5"/>
      <c r="Z44" s="39"/>
      <c r="AA44" s="39"/>
      <c r="AB44" s="26"/>
      <c r="AC44" s="26"/>
      <c r="AD44" s="26"/>
      <c r="AE44" s="26"/>
      <c r="AF44" s="26"/>
      <c r="AG44" s="26"/>
      <c r="AH44" s="26"/>
      <c r="AI44" s="26"/>
      <c r="AJ44" s="26"/>
      <c r="AK44" s="5"/>
      <c r="AL44" s="5"/>
      <c r="AM44" s="5"/>
      <c r="AN44" s="26"/>
      <c r="AO44" s="26"/>
      <c r="AP44" s="5"/>
      <c r="AQ44" s="6"/>
      <c r="AR44" s="5"/>
      <c r="AS44" s="5"/>
      <c r="AT44" s="5"/>
      <c r="AV44" s="28">
        <v>5044500</v>
      </c>
      <c r="AW44" s="5" t="s">
        <v>144</v>
      </c>
      <c r="AX44" s="5" t="s">
        <v>167</v>
      </c>
      <c r="AY44" s="5" t="s">
        <v>168</v>
      </c>
      <c r="AZ44" s="50" t="s">
        <v>169</v>
      </c>
      <c r="BA44" s="5"/>
      <c r="BB44" s="5"/>
      <c r="BC44" s="5"/>
      <c r="BD44" s="5"/>
      <c r="BE44" s="5"/>
      <c r="BF44" s="5"/>
      <c r="BG44" s="5"/>
      <c r="BH44" s="5"/>
      <c r="BI44" s="5"/>
      <c r="BJ44" s="5"/>
      <c r="BK44" s="5"/>
      <c r="BL44" s="5"/>
      <c r="BM44" s="5"/>
      <c r="BN44" s="5"/>
      <c r="BO44" s="5"/>
      <c r="BP44" s="5"/>
      <c r="BQ44" s="5"/>
      <c r="BR44" s="5"/>
      <c r="BS44" s="5"/>
      <c r="BT44" s="5"/>
    </row>
    <row r="45" spans="1:82">
      <c r="A45">
        <v>44</v>
      </c>
      <c r="B45" s="4" t="s">
        <v>170</v>
      </c>
      <c r="C45" s="5" t="s">
        <v>171</v>
      </c>
      <c r="D45" s="6"/>
      <c r="E45" s="12" t="s">
        <v>62</v>
      </c>
      <c r="F45" s="12" t="s">
        <v>62</v>
      </c>
      <c r="G45" s="12">
        <v>3</v>
      </c>
      <c r="H45" s="8" t="s">
        <v>23</v>
      </c>
      <c r="I45" s="10" t="s">
        <v>115</v>
      </c>
      <c r="J45" s="8" t="s">
        <v>25</v>
      </c>
      <c r="K45" s="20">
        <v>180540000</v>
      </c>
      <c r="L45" s="20">
        <v>180540000</v>
      </c>
      <c r="M45" s="8" t="s">
        <v>26</v>
      </c>
      <c r="N45" s="8" t="s">
        <v>27</v>
      </c>
      <c r="O45" s="8" t="s">
        <v>28</v>
      </c>
      <c r="P45" s="8" t="s">
        <v>29</v>
      </c>
      <c r="Q45" s="8" t="s">
        <v>80</v>
      </c>
      <c r="R45" s="4" t="s">
        <v>64</v>
      </c>
      <c r="S45" s="32" t="s">
        <v>81</v>
      </c>
      <c r="T45" s="7" t="s">
        <v>33</v>
      </c>
      <c r="U45" s="25" t="s">
        <v>33</v>
      </c>
      <c r="V45" s="36"/>
      <c r="W45" s="27"/>
      <c r="X45" s="28"/>
      <c r="Y45" s="38"/>
      <c r="Z45" s="39"/>
      <c r="AA45" s="39"/>
      <c r="AB45" s="26"/>
      <c r="AC45" s="26"/>
      <c r="AD45" s="26"/>
      <c r="AE45" s="26"/>
      <c r="AF45" s="26"/>
      <c r="AG45" s="26"/>
      <c r="AH45" s="26"/>
      <c r="AI45" s="26"/>
      <c r="AJ45" s="26"/>
      <c r="AK45" s="26"/>
      <c r="AL45" s="26"/>
      <c r="AM45" s="26"/>
      <c r="AN45" s="26"/>
      <c r="AO45" s="26"/>
      <c r="AP45" s="42"/>
      <c r="AQ45" s="43"/>
      <c r="AR45" s="5"/>
      <c r="AS45" s="5"/>
      <c r="AT45" s="5"/>
      <c r="AV45" s="28">
        <v>90270000</v>
      </c>
      <c r="AW45" s="5" t="s">
        <v>144</v>
      </c>
      <c r="AX45" s="5" t="s">
        <v>167</v>
      </c>
      <c r="AY45" s="5" t="s">
        <v>172</v>
      </c>
      <c r="AZ45" s="50" t="s">
        <v>169</v>
      </c>
      <c r="BA45" s="5"/>
      <c r="BB45" s="5"/>
      <c r="BC45" s="5"/>
      <c r="BD45" s="5"/>
      <c r="BE45" s="5"/>
      <c r="BF45" s="5"/>
      <c r="BG45" s="5"/>
      <c r="BH45" s="5"/>
      <c r="BI45" s="5"/>
      <c r="BJ45" s="5"/>
      <c r="BK45" s="5"/>
      <c r="BL45" s="5"/>
      <c r="BM45" s="5"/>
      <c r="BN45" s="5"/>
      <c r="BO45" s="5"/>
      <c r="BP45" s="5"/>
      <c r="BQ45" s="5"/>
      <c r="BR45" s="5"/>
      <c r="BS45" s="5"/>
      <c r="BT45" s="5"/>
    </row>
    <row r="46" spans="1:82">
      <c r="A46">
        <v>45</v>
      </c>
      <c r="B46" s="4" t="s">
        <v>50</v>
      </c>
      <c r="C46" s="5" t="s">
        <v>173</v>
      </c>
      <c r="D46" s="16"/>
      <c r="E46" s="17" t="s">
        <v>22</v>
      </c>
      <c r="F46" s="17" t="s">
        <v>22</v>
      </c>
      <c r="G46" s="17">
        <v>12</v>
      </c>
      <c r="H46" s="8" t="s">
        <v>23</v>
      </c>
      <c r="I46" s="8" t="s">
        <v>41</v>
      </c>
      <c r="J46" s="8" t="s">
        <v>25</v>
      </c>
      <c r="K46" s="21">
        <v>10655342001.695999</v>
      </c>
      <c r="L46" s="21">
        <v>10655342001.695999</v>
      </c>
      <c r="M46" s="8" t="s">
        <v>26</v>
      </c>
      <c r="N46" s="8" t="s">
        <v>27</v>
      </c>
      <c r="O46" s="8" t="s">
        <v>28</v>
      </c>
      <c r="P46" s="8" t="s">
        <v>29</v>
      </c>
      <c r="Q46" s="5" t="s">
        <v>42</v>
      </c>
      <c r="R46" s="4" t="s">
        <v>43</v>
      </c>
      <c r="S46" s="24" t="s">
        <v>44</v>
      </c>
      <c r="T46" s="7" t="s">
        <v>33</v>
      </c>
      <c r="U46" s="25" t="s">
        <v>33</v>
      </c>
      <c r="V46" s="26"/>
      <c r="W46" s="37"/>
      <c r="X46" s="38"/>
      <c r="Y46" s="38"/>
      <c r="Z46" s="39"/>
      <c r="AA46" s="39"/>
      <c r="AB46" s="26"/>
      <c r="AC46" s="26"/>
      <c r="AD46" s="26"/>
      <c r="AE46" s="26"/>
      <c r="AF46" s="26"/>
      <c r="AG46" s="26"/>
      <c r="AH46" s="26"/>
      <c r="AI46" s="26"/>
      <c r="AJ46" s="26"/>
      <c r="AK46" s="26"/>
      <c r="AL46" s="26"/>
      <c r="AM46" s="26"/>
      <c r="AN46" s="26"/>
      <c r="AO46" s="26"/>
      <c r="AP46" s="42"/>
      <c r="AQ46" s="48"/>
      <c r="AR46" s="26"/>
      <c r="AS46" s="26"/>
      <c r="AT46" s="26"/>
      <c r="AV46" s="26">
        <v>887945166.80799997</v>
      </c>
      <c r="AW46" s="26">
        <v>887945166.80799997</v>
      </c>
      <c r="AX46" s="26">
        <v>887945166.80799997</v>
      </c>
      <c r="AY46" s="26">
        <v>887945166.80799997</v>
      </c>
      <c r="AZ46" s="26">
        <v>887945166.80799997</v>
      </c>
      <c r="BA46" s="26">
        <v>887945166.80799997</v>
      </c>
      <c r="BB46" s="26">
        <v>887945166.80799997</v>
      </c>
      <c r="BC46" s="26">
        <v>887945166.80799997</v>
      </c>
      <c r="BD46" s="26">
        <f t="shared" ref="BD46:BD59" si="1">SUM(AR46:BC46)</f>
        <v>7103561334.4639988</v>
      </c>
      <c r="BE46" s="26">
        <f t="shared" ref="BE46:BE59" si="2">+AN46-BD46</f>
        <v>-7103561334.4639988</v>
      </c>
      <c r="BF46" s="42"/>
      <c r="BG46" s="42">
        <v>869681848</v>
      </c>
      <c r="BH46" s="42">
        <f t="shared" ref="BH46:BQ46" si="3">+AR46</f>
        <v>0</v>
      </c>
      <c r="BI46" s="42">
        <f t="shared" si="3"/>
        <v>0</v>
      </c>
      <c r="BJ46" s="42">
        <f t="shared" si="3"/>
        <v>0</v>
      </c>
      <c r="BK46" s="42" t="str">
        <f>+Q46</f>
        <v>LEONARDO GONZALEZ</v>
      </c>
      <c r="BL46" s="42">
        <f t="shared" si="3"/>
        <v>887945166.80799997</v>
      </c>
      <c r="BM46" s="42">
        <f t="shared" si="3"/>
        <v>887945166.80799997</v>
      </c>
      <c r="BN46" s="42">
        <f t="shared" si="3"/>
        <v>887945166.80799997</v>
      </c>
      <c r="BO46" s="42">
        <f t="shared" si="3"/>
        <v>887945166.80799997</v>
      </c>
      <c r="BP46" s="42">
        <f t="shared" si="3"/>
        <v>887945166.80799997</v>
      </c>
      <c r="BQ46" s="42">
        <f t="shared" si="3"/>
        <v>887945166.80799997</v>
      </c>
      <c r="BR46" s="42">
        <f>+BC46</f>
        <v>887945166.80799997</v>
      </c>
      <c r="BS46" s="42">
        <f t="shared" ref="BS46:BS62" si="4">SUM(BG46:BR46)</f>
        <v>7085298015.6559992</v>
      </c>
      <c r="BT46" s="42">
        <f t="shared" ref="BT46:BT59" si="5">+AN46-BS46</f>
        <v>-7085298015.6559992</v>
      </c>
      <c r="BU46" s="5"/>
      <c r="BV46" s="5" t="s">
        <v>174</v>
      </c>
      <c r="BW46" s="5" t="s">
        <v>175</v>
      </c>
      <c r="BX46" s="5" t="s">
        <v>42</v>
      </c>
      <c r="BY46" s="26">
        <f>+AN46</f>
        <v>0</v>
      </c>
      <c r="BZ46" s="5" t="s">
        <v>176</v>
      </c>
      <c r="CA46" s="5" t="s">
        <v>41</v>
      </c>
      <c r="CB46" s="5">
        <v>365</v>
      </c>
      <c r="CC46" s="50">
        <v>45658</v>
      </c>
      <c r="CD46" s="5" t="s">
        <v>177</v>
      </c>
    </row>
    <row r="47" spans="1:82">
      <c r="A47">
        <v>46</v>
      </c>
      <c r="B47" s="4" t="s">
        <v>178</v>
      </c>
      <c r="C47" s="5" t="s">
        <v>179</v>
      </c>
      <c r="D47" s="16"/>
      <c r="E47" s="17" t="s">
        <v>58</v>
      </c>
      <c r="F47" s="17" t="s">
        <v>58</v>
      </c>
      <c r="G47" s="17">
        <v>10</v>
      </c>
      <c r="H47" s="8" t="s">
        <v>23</v>
      </c>
      <c r="I47" s="5" t="s">
        <v>48</v>
      </c>
      <c r="J47" s="8" t="s">
        <v>25</v>
      </c>
      <c r="K47" s="21">
        <v>494000000</v>
      </c>
      <c r="L47" s="21">
        <v>494000000</v>
      </c>
      <c r="M47" s="8" t="s">
        <v>26</v>
      </c>
      <c r="N47" s="8" t="s">
        <v>27</v>
      </c>
      <c r="O47" s="8" t="s">
        <v>28</v>
      </c>
      <c r="P47" s="8" t="s">
        <v>29</v>
      </c>
      <c r="Q47" s="5" t="s">
        <v>180</v>
      </c>
      <c r="R47" s="4" t="s">
        <v>181</v>
      </c>
      <c r="S47" s="24" t="s">
        <v>182</v>
      </c>
      <c r="T47" s="7" t="s">
        <v>33</v>
      </c>
      <c r="U47" s="25" t="s">
        <v>33</v>
      </c>
      <c r="V47" s="26"/>
      <c r="W47" s="27"/>
      <c r="X47" s="38"/>
      <c r="Y47" s="38"/>
      <c r="Z47" s="39"/>
      <c r="AA47" s="39"/>
      <c r="AB47" s="26"/>
      <c r="AC47" s="26"/>
      <c r="AD47" s="26"/>
      <c r="AE47" s="26"/>
      <c r="AF47" s="26"/>
      <c r="AG47" s="26"/>
      <c r="AH47" s="26"/>
      <c r="AI47" s="26"/>
      <c r="AJ47" s="26"/>
      <c r="AK47" s="26"/>
      <c r="AL47" s="26"/>
      <c r="AM47" s="26"/>
      <c r="AN47" s="26"/>
      <c r="AO47" s="26"/>
      <c r="AP47" s="38"/>
      <c r="AQ47" s="48"/>
      <c r="AR47" s="26"/>
      <c r="AS47" s="26"/>
      <c r="AT47" s="26"/>
      <c r="AV47" s="26">
        <v>49400000</v>
      </c>
      <c r="AW47" s="26">
        <v>49400000</v>
      </c>
      <c r="AX47" s="26">
        <v>49400000</v>
      </c>
      <c r="AY47" s="26">
        <v>49400000</v>
      </c>
      <c r="AZ47" s="26">
        <v>49400000</v>
      </c>
      <c r="BA47" s="26">
        <v>49400000</v>
      </c>
      <c r="BB47" s="26">
        <v>49400000</v>
      </c>
      <c r="BC47" s="26">
        <v>49400000</v>
      </c>
      <c r="BD47" s="26">
        <f t="shared" si="1"/>
        <v>395200000</v>
      </c>
      <c r="BE47" s="49">
        <f t="shared" si="2"/>
        <v>-395200000</v>
      </c>
      <c r="BF47" s="42"/>
      <c r="BG47" s="42"/>
      <c r="BH47" s="26"/>
      <c r="BI47" s="26">
        <v>49400000</v>
      </c>
      <c r="BJ47" s="26">
        <v>49400000</v>
      </c>
      <c r="BK47" s="26">
        <v>49400000</v>
      </c>
      <c r="BL47" s="26">
        <v>49400000</v>
      </c>
      <c r="BM47" s="26">
        <v>49400000</v>
      </c>
      <c r="BN47" s="26">
        <v>49400000</v>
      </c>
      <c r="BO47" s="26">
        <v>49400000</v>
      </c>
      <c r="BP47" s="26">
        <v>49400000</v>
      </c>
      <c r="BQ47" s="26">
        <v>49400000</v>
      </c>
      <c r="BR47" s="26">
        <v>49400000</v>
      </c>
      <c r="BS47" s="42">
        <f t="shared" si="4"/>
        <v>494000000</v>
      </c>
      <c r="BT47" s="42">
        <f t="shared" si="5"/>
        <v>-494000000</v>
      </c>
      <c r="BU47" s="5"/>
      <c r="BV47" s="5" t="s">
        <v>183</v>
      </c>
      <c r="BW47" s="5"/>
      <c r="BX47" s="5" t="s">
        <v>180</v>
      </c>
      <c r="BY47" s="28">
        <v>494000000</v>
      </c>
      <c r="BZ47" s="5" t="s">
        <v>66</v>
      </c>
      <c r="CA47" s="5" t="s">
        <v>184</v>
      </c>
      <c r="CB47" s="5">
        <v>305</v>
      </c>
      <c r="CC47" s="50">
        <v>45717</v>
      </c>
      <c r="CD47" s="5"/>
    </row>
    <row r="48" spans="1:82">
      <c r="A48">
        <v>47</v>
      </c>
      <c r="B48" s="4" t="s">
        <v>185</v>
      </c>
      <c r="C48" s="5" t="s">
        <v>186</v>
      </c>
      <c r="D48" s="16"/>
      <c r="E48" s="17" t="s">
        <v>187</v>
      </c>
      <c r="F48" s="17" t="s">
        <v>187</v>
      </c>
      <c r="G48" s="17">
        <v>3</v>
      </c>
      <c r="H48" s="8" t="s">
        <v>23</v>
      </c>
      <c r="I48" s="5" t="s">
        <v>184</v>
      </c>
      <c r="J48" s="8" t="s">
        <v>25</v>
      </c>
      <c r="K48" s="21">
        <v>234515618</v>
      </c>
      <c r="L48" s="21">
        <v>234515618</v>
      </c>
      <c r="M48" s="8" t="s">
        <v>26</v>
      </c>
      <c r="N48" s="8" t="s">
        <v>27</v>
      </c>
      <c r="O48" s="8" t="s">
        <v>28</v>
      </c>
      <c r="P48" s="8" t="s">
        <v>29</v>
      </c>
      <c r="Q48" s="5" t="s">
        <v>180</v>
      </c>
      <c r="R48" s="4" t="s">
        <v>181</v>
      </c>
      <c r="S48" s="24" t="s">
        <v>182</v>
      </c>
      <c r="T48" s="7" t="s">
        <v>33</v>
      </c>
      <c r="U48" s="25" t="s">
        <v>33</v>
      </c>
      <c r="V48" s="26"/>
      <c r="W48" s="27"/>
      <c r="X48" s="38"/>
      <c r="Y48" s="38"/>
      <c r="Z48" s="39"/>
      <c r="AA48" s="39"/>
      <c r="AB48" s="26"/>
      <c r="AC48" s="26"/>
      <c r="AD48" s="26"/>
      <c r="AE48" s="26"/>
      <c r="AF48" s="26"/>
      <c r="AG48" s="26"/>
      <c r="AH48" s="26"/>
      <c r="AI48" s="26"/>
      <c r="AJ48" s="26"/>
      <c r="AK48" s="26"/>
      <c r="AL48" s="26"/>
      <c r="AM48" s="26"/>
      <c r="AN48" s="26"/>
      <c r="AO48" s="26"/>
      <c r="AP48" s="38"/>
      <c r="AQ48" s="48"/>
      <c r="AR48" s="26"/>
      <c r="AS48" s="26"/>
      <c r="AT48" s="26"/>
      <c r="AV48" s="49"/>
      <c r="AW48" s="26">
        <v>78171872.659999996</v>
      </c>
      <c r="AX48" s="26">
        <v>78171872.659999996</v>
      </c>
      <c r="AY48" s="26">
        <v>78171872.659999996</v>
      </c>
      <c r="AZ48" s="49"/>
      <c r="BA48" s="49"/>
      <c r="BB48" s="49"/>
      <c r="BC48" s="49"/>
      <c r="BD48" s="26">
        <f t="shared" si="1"/>
        <v>234515617.97999999</v>
      </c>
      <c r="BE48" s="49">
        <f t="shared" si="2"/>
        <v>-234515617.97999999</v>
      </c>
      <c r="BF48" s="42"/>
      <c r="BG48" s="42"/>
      <c r="BH48" s="26"/>
      <c r="BI48" s="26"/>
      <c r="BJ48" s="49"/>
      <c r="BK48" s="49"/>
      <c r="BL48" s="26">
        <v>78171872.659999996</v>
      </c>
      <c r="BM48" s="26">
        <v>78171872.659999996</v>
      </c>
      <c r="BN48" s="26">
        <v>78171872.659999996</v>
      </c>
      <c r="BO48" s="49"/>
      <c r="BP48" s="49"/>
      <c r="BQ48" s="49"/>
      <c r="BR48" s="49"/>
      <c r="BS48" s="42">
        <f t="shared" si="4"/>
        <v>234515617.97999999</v>
      </c>
      <c r="BT48" s="42">
        <f t="shared" si="5"/>
        <v>-234515617.97999999</v>
      </c>
      <c r="BU48" s="5"/>
      <c r="BV48" s="5" t="s">
        <v>183</v>
      </c>
      <c r="BW48" s="5"/>
      <c r="BX48" s="5" t="s">
        <v>180</v>
      </c>
      <c r="BY48" s="28">
        <v>234515618</v>
      </c>
      <c r="BZ48" s="5" t="s">
        <v>188</v>
      </c>
      <c r="CA48" s="5" t="s">
        <v>184</v>
      </c>
      <c r="CB48" s="5">
        <v>92</v>
      </c>
      <c r="CC48" s="50">
        <v>45809</v>
      </c>
      <c r="CD48" s="5"/>
    </row>
    <row r="49" spans="1:82">
      <c r="A49">
        <v>48</v>
      </c>
      <c r="B49" s="4" t="s">
        <v>151</v>
      </c>
      <c r="C49" s="5" t="s">
        <v>189</v>
      </c>
      <c r="D49" s="16"/>
      <c r="E49" s="17" t="s">
        <v>58</v>
      </c>
      <c r="F49" s="17" t="s">
        <v>58</v>
      </c>
      <c r="G49" s="17">
        <v>3</v>
      </c>
      <c r="H49" s="8" t="s">
        <v>23</v>
      </c>
      <c r="I49" s="5" t="s">
        <v>184</v>
      </c>
      <c r="J49" s="8" t="s">
        <v>25</v>
      </c>
      <c r="K49" s="21">
        <v>135588295</v>
      </c>
      <c r="L49" s="21">
        <v>135588295</v>
      </c>
      <c r="M49" s="8" t="s">
        <v>26</v>
      </c>
      <c r="N49" s="8" t="s">
        <v>27</v>
      </c>
      <c r="O49" s="8" t="s">
        <v>28</v>
      </c>
      <c r="P49" s="8" t="s">
        <v>29</v>
      </c>
      <c r="Q49" s="5" t="s">
        <v>180</v>
      </c>
      <c r="R49" s="4" t="s">
        <v>181</v>
      </c>
      <c r="S49" s="24" t="s">
        <v>182</v>
      </c>
      <c r="T49" s="7" t="s">
        <v>33</v>
      </c>
      <c r="U49" s="25" t="s">
        <v>33</v>
      </c>
      <c r="V49" s="26"/>
      <c r="W49" s="27"/>
      <c r="X49" s="38"/>
      <c r="Y49" s="38"/>
      <c r="Z49" s="39"/>
      <c r="AA49" s="39"/>
      <c r="AB49" s="26"/>
      <c r="AC49" s="26"/>
      <c r="AD49" s="26"/>
      <c r="AE49" s="26"/>
      <c r="AF49" s="26"/>
      <c r="AG49" s="26"/>
      <c r="AH49" s="26"/>
      <c r="AI49" s="26"/>
      <c r="AJ49" s="26"/>
      <c r="AK49" s="26"/>
      <c r="AL49" s="26"/>
      <c r="AM49" s="26"/>
      <c r="AN49" s="26"/>
      <c r="AO49" s="26"/>
      <c r="AP49" s="38"/>
      <c r="AQ49" s="48"/>
      <c r="AR49" s="26"/>
      <c r="AS49" s="26"/>
      <c r="AT49" s="26"/>
      <c r="AV49" s="49"/>
      <c r="AW49" s="49"/>
      <c r="AX49" s="26">
        <v>45196098.329999998</v>
      </c>
      <c r="AY49" s="26">
        <v>45196098.329999998</v>
      </c>
      <c r="AZ49" s="26">
        <v>45196098.329999998</v>
      </c>
      <c r="BA49" s="49"/>
      <c r="BB49" s="49"/>
      <c r="BC49" s="49"/>
      <c r="BD49" s="26">
        <f t="shared" si="1"/>
        <v>135588294.99000001</v>
      </c>
      <c r="BE49" s="49">
        <f t="shared" si="2"/>
        <v>-135588294.99000001</v>
      </c>
      <c r="BF49" s="42"/>
      <c r="BG49" s="42"/>
      <c r="BH49" s="26"/>
      <c r="BI49" s="26"/>
      <c r="BJ49" s="49"/>
      <c r="BK49" s="49"/>
      <c r="BL49" s="49"/>
      <c r="BM49" s="26">
        <v>45196098.329999998</v>
      </c>
      <c r="BN49" s="26">
        <v>45196098.329999998</v>
      </c>
      <c r="BO49" s="26">
        <v>45196098.329999998</v>
      </c>
      <c r="BP49" s="49"/>
      <c r="BQ49" s="49"/>
      <c r="BR49" s="49"/>
      <c r="BS49" s="42">
        <f t="shared" si="4"/>
        <v>135588294.99000001</v>
      </c>
      <c r="BT49" s="42">
        <f t="shared" si="5"/>
        <v>-135588294.99000001</v>
      </c>
      <c r="BU49" s="5"/>
      <c r="BV49" s="5" t="s">
        <v>183</v>
      </c>
      <c r="BW49" s="5"/>
      <c r="BX49" s="5" t="s">
        <v>180</v>
      </c>
      <c r="BY49" s="28">
        <v>135588295</v>
      </c>
      <c r="BZ49" s="5" t="s">
        <v>188</v>
      </c>
      <c r="CA49" s="5" t="s">
        <v>184</v>
      </c>
      <c r="CB49" s="5">
        <v>92</v>
      </c>
      <c r="CC49" s="50">
        <v>45839</v>
      </c>
      <c r="CD49" s="5"/>
    </row>
    <row r="50" spans="1:82">
      <c r="A50">
        <v>49</v>
      </c>
      <c r="B50" s="4" t="s">
        <v>190</v>
      </c>
      <c r="C50" s="5" t="s">
        <v>191</v>
      </c>
      <c r="D50" s="16"/>
      <c r="E50" s="17" t="s">
        <v>40</v>
      </c>
      <c r="F50" s="17" t="s">
        <v>40</v>
      </c>
      <c r="G50" s="17">
        <v>1</v>
      </c>
      <c r="H50" s="8" t="s">
        <v>23</v>
      </c>
      <c r="I50" s="5" t="s">
        <v>192</v>
      </c>
      <c r="J50" s="8" t="s">
        <v>25</v>
      </c>
      <c r="K50" s="21">
        <v>1965600000</v>
      </c>
      <c r="L50" s="21">
        <v>1965600000</v>
      </c>
      <c r="M50" s="8" t="s">
        <v>26</v>
      </c>
      <c r="N50" s="8" t="s">
        <v>27</v>
      </c>
      <c r="O50" s="8" t="s">
        <v>28</v>
      </c>
      <c r="P50" s="8" t="s">
        <v>29</v>
      </c>
      <c r="Q50" s="5" t="s">
        <v>180</v>
      </c>
      <c r="R50" s="4" t="s">
        <v>181</v>
      </c>
      <c r="S50" s="24" t="s">
        <v>182</v>
      </c>
      <c r="T50" s="7" t="s">
        <v>33</v>
      </c>
      <c r="U50" s="25" t="s">
        <v>33</v>
      </c>
      <c r="V50" s="26"/>
      <c r="W50" s="27"/>
      <c r="X50" s="38"/>
      <c r="Y50" s="38"/>
      <c r="Z50" s="39"/>
      <c r="AA50" s="39"/>
      <c r="AB50" s="26"/>
      <c r="AC50" s="26"/>
      <c r="AD50" s="26"/>
      <c r="AE50" s="26"/>
      <c r="AF50" s="26"/>
      <c r="AG50" s="26"/>
      <c r="AH50" s="26"/>
      <c r="AI50" s="26"/>
      <c r="AJ50" s="26"/>
      <c r="AK50" s="26"/>
      <c r="AL50" s="26"/>
      <c r="AM50" s="26"/>
      <c r="AN50" s="26"/>
      <c r="AO50" s="26"/>
      <c r="AP50" s="38"/>
      <c r="AQ50" s="48"/>
      <c r="AR50" s="26"/>
      <c r="AS50" s="26"/>
      <c r="AT50" s="26"/>
      <c r="AV50" s="26">
        <v>196560000</v>
      </c>
      <c r="AW50" s="26">
        <v>196560000</v>
      </c>
      <c r="AX50" s="26">
        <v>196560000</v>
      </c>
      <c r="AY50" s="26">
        <v>196560000</v>
      </c>
      <c r="AZ50" s="26">
        <v>196560000</v>
      </c>
      <c r="BA50" s="26">
        <v>196560000</v>
      </c>
      <c r="BB50" s="26">
        <v>196560000</v>
      </c>
      <c r="BC50" s="26">
        <v>196560000</v>
      </c>
      <c r="BD50" s="26">
        <f t="shared" si="1"/>
        <v>1572480000</v>
      </c>
      <c r="BE50" s="49">
        <f t="shared" si="2"/>
        <v>-1572480000</v>
      </c>
      <c r="BF50" s="42"/>
      <c r="BG50" s="42"/>
      <c r="BH50" s="26"/>
      <c r="BI50" s="26">
        <v>196560000</v>
      </c>
      <c r="BJ50" s="26">
        <v>196560000</v>
      </c>
      <c r="BK50" s="26">
        <v>196560000</v>
      </c>
      <c r="BL50" s="26">
        <v>196560000</v>
      </c>
      <c r="BM50" s="26">
        <v>196560000</v>
      </c>
      <c r="BN50" s="26">
        <v>196560000</v>
      </c>
      <c r="BO50" s="26">
        <v>196560000</v>
      </c>
      <c r="BP50" s="26">
        <v>196560000</v>
      </c>
      <c r="BQ50" s="26">
        <v>196560000</v>
      </c>
      <c r="BR50" s="26">
        <v>196560000</v>
      </c>
      <c r="BS50" s="42">
        <f t="shared" si="4"/>
        <v>1965600000</v>
      </c>
      <c r="BT50" s="42">
        <f t="shared" si="5"/>
        <v>-1965600000</v>
      </c>
      <c r="BU50" s="5"/>
      <c r="BV50" s="5" t="s">
        <v>183</v>
      </c>
      <c r="BW50" s="5"/>
      <c r="BX50" s="5" t="s">
        <v>180</v>
      </c>
      <c r="BY50" s="28">
        <v>1965600</v>
      </c>
      <c r="BZ50" s="5" t="s">
        <v>66</v>
      </c>
      <c r="CA50" s="5" t="s">
        <v>184</v>
      </c>
      <c r="CB50" s="5">
        <v>305</v>
      </c>
      <c r="CC50" s="50">
        <v>45717</v>
      </c>
      <c r="CD50" s="5"/>
    </row>
    <row r="51" spans="1:82">
      <c r="A51">
        <v>50</v>
      </c>
      <c r="B51" s="4" t="s">
        <v>190</v>
      </c>
      <c r="C51" s="5" t="s">
        <v>193</v>
      </c>
      <c r="D51" s="16"/>
      <c r="E51" s="17" t="s">
        <v>58</v>
      </c>
      <c r="F51" s="17" t="s">
        <v>58</v>
      </c>
      <c r="G51" s="17">
        <v>10</v>
      </c>
      <c r="H51" s="8" t="s">
        <v>23</v>
      </c>
      <c r="I51" s="5" t="s">
        <v>184</v>
      </c>
      <c r="J51" s="8" t="s">
        <v>25</v>
      </c>
      <c r="K51" s="21">
        <v>23426000</v>
      </c>
      <c r="L51" s="21">
        <v>23426000</v>
      </c>
      <c r="M51" s="8" t="s">
        <v>26</v>
      </c>
      <c r="N51" s="8" t="s">
        <v>27</v>
      </c>
      <c r="O51" s="8" t="s">
        <v>28</v>
      </c>
      <c r="P51" s="8" t="s">
        <v>29</v>
      </c>
      <c r="Q51" s="5" t="s">
        <v>180</v>
      </c>
      <c r="R51" s="4" t="s">
        <v>181</v>
      </c>
      <c r="S51" s="24" t="s">
        <v>182</v>
      </c>
      <c r="T51" s="7" t="s">
        <v>33</v>
      </c>
      <c r="U51" s="25" t="s">
        <v>33</v>
      </c>
      <c r="V51" s="26"/>
      <c r="W51" s="27"/>
      <c r="X51" s="38"/>
      <c r="Y51" s="38"/>
      <c r="Z51" s="39"/>
      <c r="AA51" s="39"/>
      <c r="AB51" s="26"/>
      <c r="AC51" s="26"/>
      <c r="AD51" s="26"/>
      <c r="AE51" s="26"/>
      <c r="AF51" s="26"/>
      <c r="AG51" s="26"/>
      <c r="AH51" s="26"/>
      <c r="AI51" s="26"/>
      <c r="AJ51" s="26"/>
      <c r="AK51" s="26"/>
      <c r="AL51" s="26"/>
      <c r="AM51" s="26"/>
      <c r="AN51" s="26"/>
      <c r="AO51" s="26"/>
      <c r="AP51" s="49"/>
      <c r="AQ51" s="48"/>
      <c r="AR51" s="26"/>
      <c r="AS51" s="26"/>
      <c r="AT51" s="26"/>
      <c r="AV51" s="26"/>
      <c r="AW51" s="26"/>
      <c r="AX51" s="26"/>
      <c r="AY51" s="26"/>
      <c r="AZ51" s="26"/>
      <c r="BA51" s="26"/>
      <c r="BB51" s="26"/>
      <c r="BC51" s="26"/>
      <c r="BD51" s="26">
        <f t="shared" si="1"/>
        <v>0</v>
      </c>
      <c r="BE51" s="26">
        <f t="shared" si="2"/>
        <v>0</v>
      </c>
      <c r="BF51" s="42"/>
      <c r="BG51" s="42"/>
      <c r="BH51" s="42">
        <f t="shared" ref="BH51:BH59" si="6">+AR51</f>
        <v>0</v>
      </c>
      <c r="BI51" s="42">
        <f t="shared" ref="BI51:BI59" si="7">+AS51</f>
        <v>0</v>
      </c>
      <c r="BJ51" s="42">
        <f t="shared" ref="BJ51:BJ59" si="8">+AT51</f>
        <v>0</v>
      </c>
      <c r="BK51" s="42" t="str">
        <f t="shared" ref="BK51:BK59" si="9">+Q51</f>
        <v>Marco Toledo</v>
      </c>
      <c r="BL51" s="42">
        <f t="shared" ref="BL51:BL59" si="10">+AV51</f>
        <v>0</v>
      </c>
      <c r="BM51" s="42">
        <f t="shared" ref="BM51:BM59" si="11">+AW51</f>
        <v>0</v>
      </c>
      <c r="BN51" s="42">
        <f t="shared" ref="BN51:BN59" si="12">+AX51</f>
        <v>0</v>
      </c>
      <c r="BO51" s="42">
        <f t="shared" ref="BO51:BO59" si="13">+AY51</f>
        <v>0</v>
      </c>
      <c r="BP51" s="42">
        <f t="shared" ref="BP51:BP59" si="14">+AZ51</f>
        <v>0</v>
      </c>
      <c r="BQ51" s="42">
        <f t="shared" ref="BQ51:BQ59" si="15">+BA51</f>
        <v>0</v>
      </c>
      <c r="BR51" s="42">
        <f t="shared" ref="BR51:BR59" si="16">+BC51</f>
        <v>0</v>
      </c>
      <c r="BS51" s="42">
        <f t="shared" si="4"/>
        <v>0</v>
      </c>
      <c r="BT51" s="42">
        <f t="shared" si="5"/>
        <v>0</v>
      </c>
      <c r="BU51" s="5"/>
      <c r="BV51" s="5" t="s">
        <v>194</v>
      </c>
      <c r="BW51" s="5"/>
      <c r="BX51" s="5" t="s">
        <v>195</v>
      </c>
      <c r="BY51" s="36">
        <v>23426000</v>
      </c>
      <c r="BZ51" s="5" t="s">
        <v>196</v>
      </c>
      <c r="CA51" s="5" t="s">
        <v>48</v>
      </c>
      <c r="CB51" s="5">
        <v>30</v>
      </c>
      <c r="CC51" s="50">
        <v>45665</v>
      </c>
      <c r="CD51" s="5"/>
    </row>
    <row r="52" spans="1:82">
      <c r="A52">
        <v>51</v>
      </c>
      <c r="B52" s="4" t="s">
        <v>151</v>
      </c>
      <c r="C52" s="5" t="s">
        <v>197</v>
      </c>
      <c r="D52" s="16"/>
      <c r="E52" s="17" t="s">
        <v>22</v>
      </c>
      <c r="F52" s="17" t="s">
        <v>22</v>
      </c>
      <c r="G52" s="17">
        <v>1</v>
      </c>
      <c r="H52" s="8" t="s">
        <v>23</v>
      </c>
      <c r="I52" s="5" t="s">
        <v>48</v>
      </c>
      <c r="J52" s="8" t="s">
        <v>25</v>
      </c>
      <c r="K52" s="21">
        <v>213696000</v>
      </c>
      <c r="L52" s="21">
        <v>213696000</v>
      </c>
      <c r="M52" s="8" t="s">
        <v>26</v>
      </c>
      <c r="N52" s="8" t="s">
        <v>27</v>
      </c>
      <c r="O52" s="8" t="s">
        <v>28</v>
      </c>
      <c r="P52" s="8" t="s">
        <v>29</v>
      </c>
      <c r="Q52" s="5" t="s">
        <v>195</v>
      </c>
      <c r="R52" s="8">
        <v>3007327032</v>
      </c>
      <c r="S52" s="32" t="s">
        <v>198</v>
      </c>
      <c r="T52" s="7" t="s">
        <v>33</v>
      </c>
      <c r="U52" s="25" t="s">
        <v>33</v>
      </c>
      <c r="V52" s="26"/>
      <c r="W52" s="27"/>
      <c r="X52" s="38"/>
      <c r="Y52" s="38"/>
      <c r="Z52" s="39"/>
      <c r="AA52" s="39"/>
      <c r="AB52" s="26"/>
      <c r="AC52" s="26"/>
      <c r="AD52" s="26"/>
      <c r="AE52" s="26"/>
      <c r="AF52" s="26"/>
      <c r="AG52" s="26"/>
      <c r="AH52" s="26"/>
      <c r="AI52" s="26"/>
      <c r="AJ52" s="26"/>
      <c r="AK52" s="26"/>
      <c r="AL52" s="26"/>
      <c r="AM52" s="26"/>
      <c r="AN52" s="26"/>
      <c r="AO52" s="26"/>
      <c r="AP52" s="26"/>
      <c r="AQ52" s="48"/>
      <c r="AR52" s="26"/>
      <c r="AS52" s="26"/>
      <c r="AT52" s="26"/>
      <c r="AV52" s="26">
        <v>53424000</v>
      </c>
      <c r="AW52" s="26"/>
      <c r="AX52" s="26"/>
      <c r="AY52" s="26"/>
      <c r="AZ52" s="26"/>
      <c r="BA52" s="26"/>
      <c r="BB52" s="26"/>
      <c r="BC52" s="26"/>
      <c r="BD52" s="26">
        <f t="shared" si="1"/>
        <v>53424000</v>
      </c>
      <c r="BE52" s="26">
        <f t="shared" si="2"/>
        <v>-53424000</v>
      </c>
      <c r="BF52" s="42"/>
      <c r="BG52" s="42"/>
      <c r="BH52" s="42">
        <f t="shared" si="6"/>
        <v>0</v>
      </c>
      <c r="BI52" s="42">
        <f t="shared" si="7"/>
        <v>0</v>
      </c>
      <c r="BJ52" s="42">
        <f t="shared" si="8"/>
        <v>0</v>
      </c>
      <c r="BK52" s="42" t="str">
        <f t="shared" si="9"/>
        <v>German Iguaran Romero</v>
      </c>
      <c r="BL52" s="42">
        <f t="shared" si="10"/>
        <v>53424000</v>
      </c>
      <c r="BM52" s="42">
        <f t="shared" si="11"/>
        <v>0</v>
      </c>
      <c r="BN52" s="42">
        <f t="shared" si="12"/>
        <v>0</v>
      </c>
      <c r="BO52" s="42">
        <f t="shared" si="13"/>
        <v>0</v>
      </c>
      <c r="BP52" s="42">
        <f t="shared" si="14"/>
        <v>0</v>
      </c>
      <c r="BQ52" s="42">
        <f t="shared" si="15"/>
        <v>0</v>
      </c>
      <c r="BR52" s="42">
        <f t="shared" si="16"/>
        <v>0</v>
      </c>
      <c r="BS52" s="42">
        <f t="shared" si="4"/>
        <v>53424000</v>
      </c>
      <c r="BT52" s="42">
        <f t="shared" si="5"/>
        <v>-53424000</v>
      </c>
      <c r="BU52" s="5"/>
      <c r="BV52" s="5" t="s">
        <v>194</v>
      </c>
      <c r="BW52" s="5"/>
      <c r="BX52" s="5" t="s">
        <v>195</v>
      </c>
      <c r="BY52" s="36">
        <v>213696000</v>
      </c>
      <c r="BZ52" s="5" t="s">
        <v>199</v>
      </c>
      <c r="CA52" s="5" t="s">
        <v>48</v>
      </c>
      <c r="CB52" s="5">
        <v>30</v>
      </c>
      <c r="CC52" s="50">
        <v>45690</v>
      </c>
      <c r="CD52" s="5"/>
    </row>
    <row r="53" spans="1:82">
      <c r="A53">
        <v>52</v>
      </c>
      <c r="B53" s="4" t="s">
        <v>151</v>
      </c>
      <c r="C53" s="5" t="s">
        <v>200</v>
      </c>
      <c r="D53" s="16"/>
      <c r="E53" s="17" t="s">
        <v>40</v>
      </c>
      <c r="F53" s="17" t="s">
        <v>40</v>
      </c>
      <c r="G53" s="17">
        <v>1</v>
      </c>
      <c r="H53" s="8" t="s">
        <v>23</v>
      </c>
      <c r="I53" s="5" t="s">
        <v>48</v>
      </c>
      <c r="J53" s="8" t="s">
        <v>25</v>
      </c>
      <c r="K53" s="21">
        <v>12720000</v>
      </c>
      <c r="L53" s="21">
        <v>12720000</v>
      </c>
      <c r="M53" s="8" t="s">
        <v>26</v>
      </c>
      <c r="N53" s="8" t="s">
        <v>27</v>
      </c>
      <c r="O53" s="8" t="s">
        <v>28</v>
      </c>
      <c r="P53" s="8" t="s">
        <v>29</v>
      </c>
      <c r="Q53" s="5" t="s">
        <v>195</v>
      </c>
      <c r="R53" s="8">
        <v>3007327032</v>
      </c>
      <c r="S53" s="32" t="s">
        <v>198</v>
      </c>
      <c r="T53" s="7" t="s">
        <v>33</v>
      </c>
      <c r="U53" s="25" t="s">
        <v>33</v>
      </c>
      <c r="V53" s="26"/>
      <c r="W53" s="27"/>
      <c r="X53" s="38"/>
      <c r="Y53" s="38"/>
      <c r="Z53" s="39"/>
      <c r="AA53" s="39"/>
      <c r="AB53" s="26"/>
      <c r="AC53" s="26"/>
      <c r="AD53" s="26"/>
      <c r="AE53" s="26"/>
      <c r="AF53" s="26"/>
      <c r="AG53" s="26"/>
      <c r="AH53" s="26"/>
      <c r="AI53" s="26"/>
      <c r="AJ53" s="26"/>
      <c r="AK53" s="26"/>
      <c r="AL53" s="26"/>
      <c r="AM53" s="26"/>
      <c r="AN53" s="26"/>
      <c r="AO53" s="26"/>
      <c r="AP53" s="38"/>
      <c r="AQ53" s="48"/>
      <c r="AR53" s="26"/>
      <c r="AS53" s="26"/>
      <c r="AT53" s="26"/>
      <c r="AV53" s="26"/>
      <c r="AW53" s="26"/>
      <c r="AX53" s="26"/>
      <c r="AY53" s="26"/>
      <c r="AZ53" s="26"/>
      <c r="BA53" s="26"/>
      <c r="BB53" s="26"/>
      <c r="BC53" s="26"/>
      <c r="BD53" s="26">
        <f t="shared" si="1"/>
        <v>0</v>
      </c>
      <c r="BE53" s="26">
        <f t="shared" si="2"/>
        <v>0</v>
      </c>
      <c r="BF53" s="42"/>
      <c r="BG53" s="42"/>
      <c r="BH53" s="42">
        <f t="shared" si="6"/>
        <v>0</v>
      </c>
      <c r="BI53" s="42">
        <f t="shared" si="7"/>
        <v>0</v>
      </c>
      <c r="BJ53" s="42">
        <f t="shared" si="8"/>
        <v>0</v>
      </c>
      <c r="BK53" s="42" t="str">
        <f t="shared" si="9"/>
        <v>German Iguaran Romero</v>
      </c>
      <c r="BL53" s="42">
        <f t="shared" si="10"/>
        <v>0</v>
      </c>
      <c r="BM53" s="42">
        <f t="shared" si="11"/>
        <v>0</v>
      </c>
      <c r="BN53" s="42">
        <f t="shared" si="12"/>
        <v>0</v>
      </c>
      <c r="BO53" s="42">
        <f t="shared" si="13"/>
        <v>0</v>
      </c>
      <c r="BP53" s="42">
        <f t="shared" si="14"/>
        <v>0</v>
      </c>
      <c r="BQ53" s="42">
        <f t="shared" si="15"/>
        <v>0</v>
      </c>
      <c r="BR53" s="42">
        <f t="shared" si="16"/>
        <v>0</v>
      </c>
      <c r="BS53" s="42">
        <f t="shared" si="4"/>
        <v>0</v>
      </c>
      <c r="BT53" s="42">
        <f t="shared" si="5"/>
        <v>0</v>
      </c>
      <c r="BU53" s="5"/>
      <c r="BV53" s="5" t="s">
        <v>194</v>
      </c>
      <c r="BW53" s="5"/>
      <c r="BX53" s="5" t="s">
        <v>195</v>
      </c>
      <c r="BY53" s="36">
        <v>12720000</v>
      </c>
      <c r="BZ53" s="5" t="s">
        <v>199</v>
      </c>
      <c r="CA53" s="5" t="s">
        <v>48</v>
      </c>
      <c r="CB53" s="5">
        <v>30</v>
      </c>
      <c r="CC53" s="50"/>
      <c r="CD53" s="5"/>
    </row>
    <row r="54" spans="1:82">
      <c r="A54">
        <v>53</v>
      </c>
      <c r="B54" s="4" t="s">
        <v>151</v>
      </c>
      <c r="C54" s="5" t="s">
        <v>201</v>
      </c>
      <c r="D54" s="16"/>
      <c r="E54" s="17" t="s">
        <v>58</v>
      </c>
      <c r="F54" s="17" t="s">
        <v>58</v>
      </c>
      <c r="G54" s="17">
        <v>1</v>
      </c>
      <c r="H54" s="8" t="s">
        <v>23</v>
      </c>
      <c r="I54" s="5" t="s">
        <v>48</v>
      </c>
      <c r="J54" s="8" t="s">
        <v>25</v>
      </c>
      <c r="K54" s="21">
        <v>23065600</v>
      </c>
      <c r="L54" s="21">
        <v>23065600</v>
      </c>
      <c r="M54" s="8" t="s">
        <v>26</v>
      </c>
      <c r="N54" s="8" t="s">
        <v>27</v>
      </c>
      <c r="O54" s="8" t="s">
        <v>28</v>
      </c>
      <c r="P54" s="8" t="s">
        <v>29</v>
      </c>
      <c r="Q54" s="5" t="s">
        <v>195</v>
      </c>
      <c r="R54" s="8">
        <v>3007327032</v>
      </c>
      <c r="S54" s="32" t="s">
        <v>198</v>
      </c>
      <c r="T54" s="7" t="s">
        <v>33</v>
      </c>
      <c r="U54" s="25" t="s">
        <v>33</v>
      </c>
      <c r="V54" s="26"/>
      <c r="W54" s="27"/>
      <c r="X54" s="38"/>
      <c r="Y54" s="38"/>
      <c r="Z54" s="39"/>
      <c r="AA54" s="39"/>
      <c r="AB54" s="26"/>
      <c r="AC54" s="26"/>
      <c r="AD54" s="26"/>
      <c r="AE54" s="26"/>
      <c r="AF54" s="26"/>
      <c r="AG54" s="26"/>
      <c r="AH54" s="26"/>
      <c r="AI54" s="26"/>
      <c r="AJ54" s="26"/>
      <c r="AK54" s="26"/>
      <c r="AL54" s="26"/>
      <c r="AM54" s="26"/>
      <c r="AN54" s="26"/>
      <c r="AO54" s="26"/>
      <c r="AP54" s="38"/>
      <c r="AQ54" s="48"/>
      <c r="AR54" s="26"/>
      <c r="AS54" s="26"/>
      <c r="AT54" s="26"/>
      <c r="AV54" s="26">
        <v>11532800</v>
      </c>
      <c r="AW54" s="26">
        <v>11532800</v>
      </c>
      <c r="AX54" s="26"/>
      <c r="AY54" s="26"/>
      <c r="AZ54" s="26"/>
      <c r="BA54" s="26"/>
      <c r="BB54" s="26"/>
      <c r="BC54" s="26"/>
      <c r="BD54" s="26">
        <f t="shared" si="1"/>
        <v>23065600</v>
      </c>
      <c r="BE54" s="26">
        <f t="shared" si="2"/>
        <v>-23065600</v>
      </c>
      <c r="BF54" s="42"/>
      <c r="BG54" s="42"/>
      <c r="BH54" s="42">
        <f t="shared" si="6"/>
        <v>0</v>
      </c>
      <c r="BI54" s="42">
        <f t="shared" si="7"/>
        <v>0</v>
      </c>
      <c r="BJ54" s="42">
        <f t="shared" si="8"/>
        <v>0</v>
      </c>
      <c r="BK54" s="42" t="str">
        <f t="shared" si="9"/>
        <v>German Iguaran Romero</v>
      </c>
      <c r="BL54" s="42">
        <f t="shared" si="10"/>
        <v>11532800</v>
      </c>
      <c r="BM54" s="42">
        <f t="shared" si="11"/>
        <v>11532800</v>
      </c>
      <c r="BN54" s="42">
        <f t="shared" si="12"/>
        <v>0</v>
      </c>
      <c r="BO54" s="42">
        <f t="shared" si="13"/>
        <v>0</v>
      </c>
      <c r="BP54" s="42">
        <f t="shared" si="14"/>
        <v>0</v>
      </c>
      <c r="BQ54" s="42">
        <f t="shared" si="15"/>
        <v>0</v>
      </c>
      <c r="BR54" s="42">
        <f t="shared" si="16"/>
        <v>0</v>
      </c>
      <c r="BS54" s="42">
        <f t="shared" si="4"/>
        <v>23065600</v>
      </c>
      <c r="BT54" s="42">
        <f t="shared" si="5"/>
        <v>-23065600</v>
      </c>
      <c r="BU54" s="5"/>
      <c r="BV54" s="5" t="s">
        <v>194</v>
      </c>
      <c r="BW54" s="5"/>
      <c r="BX54" s="5" t="s">
        <v>195</v>
      </c>
      <c r="BY54" s="36">
        <v>23065600</v>
      </c>
      <c r="BZ54" s="5" t="s">
        <v>199</v>
      </c>
      <c r="CA54" s="5" t="s">
        <v>48</v>
      </c>
      <c r="CB54" s="5">
        <v>30</v>
      </c>
      <c r="CC54" s="50"/>
      <c r="CD54" s="5"/>
    </row>
    <row r="55" spans="1:82">
      <c r="A55">
        <v>54</v>
      </c>
      <c r="B55" s="18" t="s">
        <v>50</v>
      </c>
      <c r="C55" s="5" t="s">
        <v>202</v>
      </c>
      <c r="D55" s="16"/>
      <c r="E55" s="17" t="s">
        <v>37</v>
      </c>
      <c r="F55" s="17" t="s">
        <v>37</v>
      </c>
      <c r="G55" s="17">
        <v>1</v>
      </c>
      <c r="H55" s="8" t="s">
        <v>23</v>
      </c>
      <c r="I55" s="5" t="s">
        <v>48</v>
      </c>
      <c r="J55" s="8" t="s">
        <v>25</v>
      </c>
      <c r="K55" s="21">
        <v>848000</v>
      </c>
      <c r="L55" s="21">
        <v>848000</v>
      </c>
      <c r="M55" s="8" t="s">
        <v>26</v>
      </c>
      <c r="N55" s="8" t="s">
        <v>27</v>
      </c>
      <c r="O55" s="8" t="s">
        <v>28</v>
      </c>
      <c r="P55" s="8" t="s">
        <v>29</v>
      </c>
      <c r="Q55" s="5" t="s">
        <v>195</v>
      </c>
      <c r="R55" s="8">
        <v>3007327032</v>
      </c>
      <c r="S55" s="32" t="s">
        <v>198</v>
      </c>
      <c r="T55" s="7" t="s">
        <v>33</v>
      </c>
      <c r="U55" s="25" t="s">
        <v>33</v>
      </c>
      <c r="V55" s="26"/>
      <c r="W55" s="27"/>
      <c r="X55" s="38"/>
      <c r="Y55" s="38"/>
      <c r="Z55" s="39"/>
      <c r="AA55" s="39"/>
      <c r="AB55" s="26"/>
      <c r="AC55" s="26"/>
      <c r="AD55" s="26"/>
      <c r="AE55" s="26"/>
      <c r="AF55" s="26"/>
      <c r="AG55" s="26"/>
      <c r="AH55" s="26"/>
      <c r="AI55" s="26"/>
      <c r="AJ55" s="26"/>
      <c r="AK55" s="26"/>
      <c r="AL55" s="26"/>
      <c r="AM55" s="26"/>
      <c r="AN55" s="26"/>
      <c r="AO55" s="26"/>
      <c r="AP55" s="38"/>
      <c r="AQ55" s="48"/>
      <c r="AR55" s="26"/>
      <c r="AS55" s="26"/>
      <c r="AT55" s="26"/>
      <c r="AV55" s="26">
        <v>848000</v>
      </c>
      <c r="AW55" s="26"/>
      <c r="AX55" s="26"/>
      <c r="AY55" s="26"/>
      <c r="AZ55" s="26"/>
      <c r="BA55" s="26"/>
      <c r="BB55" s="26"/>
      <c r="BC55" s="26"/>
      <c r="BD55" s="26">
        <f t="shared" si="1"/>
        <v>848000</v>
      </c>
      <c r="BE55" s="26">
        <f t="shared" si="2"/>
        <v>-848000</v>
      </c>
      <c r="BF55" s="42"/>
      <c r="BG55" s="42"/>
      <c r="BH55" s="42">
        <f t="shared" si="6"/>
        <v>0</v>
      </c>
      <c r="BI55" s="42">
        <f t="shared" si="7"/>
        <v>0</v>
      </c>
      <c r="BJ55" s="42">
        <f t="shared" si="8"/>
        <v>0</v>
      </c>
      <c r="BK55" s="42" t="str">
        <f t="shared" si="9"/>
        <v>German Iguaran Romero</v>
      </c>
      <c r="BL55" s="42">
        <f t="shared" si="10"/>
        <v>848000</v>
      </c>
      <c r="BM55" s="42">
        <f t="shared" si="11"/>
        <v>0</v>
      </c>
      <c r="BN55" s="42">
        <f t="shared" si="12"/>
        <v>0</v>
      </c>
      <c r="BO55" s="42">
        <f t="shared" si="13"/>
        <v>0</v>
      </c>
      <c r="BP55" s="42">
        <f t="shared" si="14"/>
        <v>0</v>
      </c>
      <c r="BQ55" s="42">
        <f t="shared" si="15"/>
        <v>0</v>
      </c>
      <c r="BR55" s="42">
        <f t="shared" si="16"/>
        <v>0</v>
      </c>
      <c r="BS55" s="42">
        <f t="shared" si="4"/>
        <v>848000</v>
      </c>
      <c r="BT55" s="42">
        <f t="shared" si="5"/>
        <v>-848000</v>
      </c>
      <c r="BU55" s="5"/>
      <c r="BV55" s="5" t="s">
        <v>194</v>
      </c>
      <c r="BW55" s="5"/>
      <c r="BX55" s="5" t="s">
        <v>195</v>
      </c>
      <c r="BY55" s="36">
        <v>848000</v>
      </c>
      <c r="BZ55" s="5" t="s">
        <v>203</v>
      </c>
      <c r="CA55" s="5" t="s">
        <v>48</v>
      </c>
      <c r="CB55" s="5">
        <v>30</v>
      </c>
      <c r="CC55" s="50"/>
      <c r="CD55" s="5"/>
    </row>
    <row r="56" spans="1:82">
      <c r="A56">
        <v>55</v>
      </c>
      <c r="B56" s="4" t="s">
        <v>151</v>
      </c>
      <c r="C56" s="5" t="s">
        <v>204</v>
      </c>
      <c r="D56" s="16"/>
      <c r="E56" s="17" t="s">
        <v>37</v>
      </c>
      <c r="F56" s="17" t="s">
        <v>37</v>
      </c>
      <c r="G56" s="17">
        <v>1</v>
      </c>
      <c r="H56" s="8" t="s">
        <v>23</v>
      </c>
      <c r="I56" s="5" t="s">
        <v>48</v>
      </c>
      <c r="J56" s="8" t="s">
        <v>25</v>
      </c>
      <c r="K56" s="21">
        <v>4770000</v>
      </c>
      <c r="L56" s="21">
        <v>4770000</v>
      </c>
      <c r="M56" s="8" t="s">
        <v>26</v>
      </c>
      <c r="N56" s="8" t="s">
        <v>27</v>
      </c>
      <c r="O56" s="8" t="s">
        <v>28</v>
      </c>
      <c r="P56" s="8" t="s">
        <v>29</v>
      </c>
      <c r="Q56" s="5" t="s">
        <v>195</v>
      </c>
      <c r="R56" s="8">
        <v>3007327032</v>
      </c>
      <c r="S56" s="32" t="s">
        <v>198</v>
      </c>
      <c r="T56" s="7" t="s">
        <v>33</v>
      </c>
      <c r="U56" s="25" t="s">
        <v>33</v>
      </c>
      <c r="V56" s="26"/>
      <c r="W56" s="27"/>
      <c r="X56" s="38"/>
      <c r="Y56" s="38"/>
      <c r="Z56" s="39"/>
      <c r="AA56" s="39"/>
      <c r="AB56" s="26"/>
      <c r="AC56" s="26"/>
      <c r="AD56" s="26"/>
      <c r="AE56" s="26"/>
      <c r="AF56" s="26"/>
      <c r="AG56" s="26"/>
      <c r="AH56" s="26"/>
      <c r="AI56" s="26"/>
      <c r="AJ56" s="26"/>
      <c r="AK56" s="26"/>
      <c r="AL56" s="26"/>
      <c r="AM56" s="26"/>
      <c r="AN56" s="26"/>
      <c r="AO56" s="26"/>
      <c r="AP56" s="38"/>
      <c r="AQ56" s="48"/>
      <c r="AR56" s="26"/>
      <c r="AS56" s="26"/>
      <c r="AT56" s="26"/>
      <c r="AV56" s="26"/>
      <c r="AW56" s="26"/>
      <c r="AX56" s="26">
        <v>4770000</v>
      </c>
      <c r="AY56" s="26"/>
      <c r="AZ56" s="26"/>
      <c r="BA56" s="26"/>
      <c r="BB56" s="26"/>
      <c r="BC56" s="26"/>
      <c r="BD56" s="26">
        <f t="shared" si="1"/>
        <v>4770000</v>
      </c>
      <c r="BE56" s="26">
        <f t="shared" si="2"/>
        <v>-4770000</v>
      </c>
      <c r="BF56" s="42"/>
      <c r="BG56" s="42"/>
      <c r="BH56" s="42">
        <f t="shared" si="6"/>
        <v>0</v>
      </c>
      <c r="BI56" s="42">
        <f t="shared" si="7"/>
        <v>0</v>
      </c>
      <c r="BJ56" s="42">
        <f t="shared" si="8"/>
        <v>0</v>
      </c>
      <c r="BK56" s="42" t="str">
        <f t="shared" si="9"/>
        <v>German Iguaran Romero</v>
      </c>
      <c r="BL56" s="42">
        <f t="shared" si="10"/>
        <v>0</v>
      </c>
      <c r="BM56" s="42">
        <f t="shared" si="11"/>
        <v>0</v>
      </c>
      <c r="BN56" s="42">
        <f t="shared" si="12"/>
        <v>4770000</v>
      </c>
      <c r="BO56" s="42">
        <f t="shared" si="13"/>
        <v>0</v>
      </c>
      <c r="BP56" s="42">
        <f t="shared" si="14"/>
        <v>0</v>
      </c>
      <c r="BQ56" s="42">
        <f t="shared" si="15"/>
        <v>0</v>
      </c>
      <c r="BR56" s="42">
        <f t="shared" si="16"/>
        <v>0</v>
      </c>
      <c r="BS56" s="42">
        <f t="shared" si="4"/>
        <v>4770000</v>
      </c>
      <c r="BT56" s="42">
        <f t="shared" si="5"/>
        <v>-4770000</v>
      </c>
      <c r="BU56" s="5"/>
      <c r="BV56" s="5" t="s">
        <v>194</v>
      </c>
      <c r="BW56" s="5"/>
      <c r="BX56" s="5" t="s">
        <v>195</v>
      </c>
      <c r="BY56" s="36">
        <v>4770000</v>
      </c>
      <c r="BZ56" s="5" t="s">
        <v>199</v>
      </c>
      <c r="CA56" s="5" t="s">
        <v>205</v>
      </c>
      <c r="CB56" s="5">
        <v>30</v>
      </c>
      <c r="CC56" s="50"/>
      <c r="CD56" s="5"/>
    </row>
    <row r="57" spans="1:82">
      <c r="A57">
        <v>56</v>
      </c>
      <c r="B57" s="4" t="s">
        <v>206</v>
      </c>
      <c r="C57" s="5" t="s">
        <v>207</v>
      </c>
      <c r="D57" s="16"/>
      <c r="E57" s="17" t="s">
        <v>112</v>
      </c>
      <c r="F57" s="17" t="s">
        <v>112</v>
      </c>
      <c r="G57" s="17">
        <v>1</v>
      </c>
      <c r="H57" s="8" t="s">
        <v>23</v>
      </c>
      <c r="I57" s="5" t="s">
        <v>205</v>
      </c>
      <c r="J57" s="8" t="s">
        <v>25</v>
      </c>
      <c r="K57" s="21">
        <v>12720000</v>
      </c>
      <c r="L57" s="21">
        <v>12720000</v>
      </c>
      <c r="M57" s="8" t="s">
        <v>26</v>
      </c>
      <c r="N57" s="8" t="s">
        <v>27</v>
      </c>
      <c r="O57" s="8" t="s">
        <v>28</v>
      </c>
      <c r="P57" s="8" t="s">
        <v>29</v>
      </c>
      <c r="Q57" s="5" t="s">
        <v>195</v>
      </c>
      <c r="R57" s="8">
        <v>3007327032</v>
      </c>
      <c r="S57" s="32" t="s">
        <v>198</v>
      </c>
      <c r="T57" s="7" t="s">
        <v>33</v>
      </c>
      <c r="U57" s="25" t="s">
        <v>33</v>
      </c>
      <c r="V57" s="26"/>
      <c r="W57" s="27"/>
      <c r="X57" s="38"/>
      <c r="Y57" s="38"/>
      <c r="Z57" s="39"/>
      <c r="AA57" s="39"/>
      <c r="AB57" s="26"/>
      <c r="AC57" s="26"/>
      <c r="AD57" s="26"/>
      <c r="AE57" s="26"/>
      <c r="AF57" s="26"/>
      <c r="AG57" s="26"/>
      <c r="AH57" s="26"/>
      <c r="AI57" s="26"/>
      <c r="AJ57" s="26"/>
      <c r="AK57" s="26"/>
      <c r="AL57" s="26"/>
      <c r="AM57" s="26"/>
      <c r="AN57" s="26"/>
      <c r="AO57" s="26"/>
      <c r="AP57" s="38"/>
      <c r="AQ57" s="48"/>
      <c r="AR57" s="26"/>
      <c r="AS57" s="26"/>
      <c r="AT57" s="26"/>
      <c r="AV57" s="26"/>
      <c r="AW57" s="26"/>
      <c r="AX57" s="26"/>
      <c r="AY57" s="26">
        <v>4240000</v>
      </c>
      <c r="AZ57" s="26">
        <v>4240000</v>
      </c>
      <c r="BA57" s="26">
        <v>4240000</v>
      </c>
      <c r="BB57" s="26"/>
      <c r="BC57" s="26"/>
      <c r="BD57" s="26">
        <f t="shared" si="1"/>
        <v>12720000</v>
      </c>
      <c r="BE57" s="26">
        <f t="shared" si="2"/>
        <v>-12720000</v>
      </c>
      <c r="BF57" s="42"/>
      <c r="BG57" s="42"/>
      <c r="BH57" s="42">
        <f t="shared" si="6"/>
        <v>0</v>
      </c>
      <c r="BI57" s="42">
        <f t="shared" si="7"/>
        <v>0</v>
      </c>
      <c r="BJ57" s="42">
        <f t="shared" si="8"/>
        <v>0</v>
      </c>
      <c r="BK57" s="42" t="str">
        <f t="shared" si="9"/>
        <v>German Iguaran Romero</v>
      </c>
      <c r="BL57" s="42">
        <f t="shared" si="10"/>
        <v>0</v>
      </c>
      <c r="BM57" s="42">
        <f t="shared" si="11"/>
        <v>0</v>
      </c>
      <c r="BN57" s="42">
        <f t="shared" si="12"/>
        <v>0</v>
      </c>
      <c r="BO57" s="42">
        <f t="shared" si="13"/>
        <v>4240000</v>
      </c>
      <c r="BP57" s="42">
        <f t="shared" si="14"/>
        <v>4240000</v>
      </c>
      <c r="BQ57" s="42">
        <f t="shared" si="15"/>
        <v>4240000</v>
      </c>
      <c r="BR57" s="42">
        <f t="shared" si="16"/>
        <v>0</v>
      </c>
      <c r="BS57" s="42">
        <f t="shared" si="4"/>
        <v>12720000</v>
      </c>
      <c r="BT57" s="42">
        <f t="shared" si="5"/>
        <v>-12720000</v>
      </c>
      <c r="BU57" s="5"/>
      <c r="BV57" s="5" t="s">
        <v>194</v>
      </c>
      <c r="BW57" s="5"/>
      <c r="BX57" s="5" t="s">
        <v>195</v>
      </c>
      <c r="BY57" s="36">
        <v>12720000</v>
      </c>
      <c r="BZ57" s="5" t="s">
        <v>199</v>
      </c>
      <c r="CA57" s="5" t="s">
        <v>48</v>
      </c>
      <c r="CB57" s="5">
        <v>30</v>
      </c>
      <c r="CC57" s="50"/>
      <c r="CD57" s="5"/>
    </row>
    <row r="58" spans="1:82">
      <c r="A58">
        <v>57</v>
      </c>
      <c r="B58" s="4" t="s">
        <v>206</v>
      </c>
      <c r="C58" s="5" t="s">
        <v>208</v>
      </c>
      <c r="D58" s="16"/>
      <c r="E58" s="17" t="s">
        <v>209</v>
      </c>
      <c r="F58" s="17" t="s">
        <v>209</v>
      </c>
      <c r="G58" s="17">
        <v>1</v>
      </c>
      <c r="H58" s="8" t="s">
        <v>23</v>
      </c>
      <c r="I58" s="5" t="s">
        <v>48</v>
      </c>
      <c r="J58" s="8" t="s">
        <v>25</v>
      </c>
      <c r="K58" s="21">
        <v>9540000</v>
      </c>
      <c r="L58" s="21">
        <v>9540000</v>
      </c>
      <c r="M58" s="8" t="s">
        <v>26</v>
      </c>
      <c r="N58" s="8" t="s">
        <v>27</v>
      </c>
      <c r="O58" s="8" t="s">
        <v>28</v>
      </c>
      <c r="P58" s="8" t="s">
        <v>29</v>
      </c>
      <c r="Q58" s="5" t="s">
        <v>195</v>
      </c>
      <c r="R58" s="8">
        <v>3007327032</v>
      </c>
      <c r="S58" s="32" t="s">
        <v>198</v>
      </c>
      <c r="T58" s="7" t="s">
        <v>33</v>
      </c>
      <c r="U58" s="25" t="s">
        <v>33</v>
      </c>
      <c r="V58" s="26"/>
      <c r="W58" s="27"/>
      <c r="X58" s="38"/>
      <c r="Y58" s="38"/>
      <c r="Z58" s="39"/>
      <c r="AA58" s="39"/>
      <c r="AB58" s="26"/>
      <c r="AC58" s="26"/>
      <c r="AD58" s="26"/>
      <c r="AE58" s="26"/>
      <c r="AF58" s="26"/>
      <c r="AG58" s="26"/>
      <c r="AH58" s="26"/>
      <c r="AI58" s="26"/>
      <c r="AJ58" s="26"/>
      <c r="AK58" s="26"/>
      <c r="AL58" s="26"/>
      <c r="AM58" s="26"/>
      <c r="AN58" s="26"/>
      <c r="AO58" s="26"/>
      <c r="AP58" s="38"/>
      <c r="AQ58" s="48"/>
      <c r="AR58" s="26"/>
      <c r="AS58" s="26"/>
      <c r="AT58" s="26"/>
      <c r="AV58" s="26"/>
      <c r="AW58" s="26"/>
      <c r="AX58" s="26"/>
      <c r="AY58" s="26"/>
      <c r="AZ58" s="26"/>
      <c r="BA58" s="26">
        <v>9540000</v>
      </c>
      <c r="BB58" s="26"/>
      <c r="BC58" s="26"/>
      <c r="BD58" s="26">
        <f t="shared" si="1"/>
        <v>9540000</v>
      </c>
      <c r="BE58" s="26">
        <f t="shared" si="2"/>
        <v>-9540000</v>
      </c>
      <c r="BF58" s="42"/>
      <c r="BG58" s="42"/>
      <c r="BH58" s="42">
        <f t="shared" si="6"/>
        <v>0</v>
      </c>
      <c r="BI58" s="42">
        <f t="shared" si="7"/>
        <v>0</v>
      </c>
      <c r="BJ58" s="42">
        <f t="shared" si="8"/>
        <v>0</v>
      </c>
      <c r="BK58" s="42" t="str">
        <f t="shared" si="9"/>
        <v>German Iguaran Romero</v>
      </c>
      <c r="BL58" s="42">
        <f t="shared" si="10"/>
        <v>0</v>
      </c>
      <c r="BM58" s="42">
        <f t="shared" si="11"/>
        <v>0</v>
      </c>
      <c r="BN58" s="42">
        <f t="shared" si="12"/>
        <v>0</v>
      </c>
      <c r="BO58" s="42">
        <f t="shared" si="13"/>
        <v>0</v>
      </c>
      <c r="BP58" s="42">
        <f t="shared" si="14"/>
        <v>0</v>
      </c>
      <c r="BQ58" s="42">
        <f t="shared" si="15"/>
        <v>9540000</v>
      </c>
      <c r="BR58" s="42">
        <f t="shared" si="16"/>
        <v>0</v>
      </c>
      <c r="BS58" s="42">
        <f t="shared" si="4"/>
        <v>9540000</v>
      </c>
      <c r="BT58" s="42">
        <f t="shared" si="5"/>
        <v>-9540000</v>
      </c>
      <c r="BU58" s="5"/>
      <c r="BV58" s="5" t="s">
        <v>194</v>
      </c>
      <c r="BW58" s="5"/>
      <c r="BX58" s="5" t="s">
        <v>195</v>
      </c>
      <c r="BY58" s="36">
        <v>9540000</v>
      </c>
      <c r="BZ58" s="5" t="s">
        <v>199</v>
      </c>
      <c r="CA58" s="5" t="s">
        <v>48</v>
      </c>
      <c r="CB58" s="5">
        <v>30</v>
      </c>
      <c r="CC58" s="50"/>
      <c r="CD58" s="5"/>
    </row>
    <row r="59" spans="1:82">
      <c r="A59">
        <v>58</v>
      </c>
      <c r="B59" s="4" t="s">
        <v>151</v>
      </c>
      <c r="C59" s="5" t="s">
        <v>210</v>
      </c>
      <c r="D59" s="16"/>
      <c r="E59" s="17" t="s">
        <v>211</v>
      </c>
      <c r="F59" s="17" t="s">
        <v>211</v>
      </c>
      <c r="G59" s="17">
        <v>1</v>
      </c>
      <c r="H59" s="8" t="s">
        <v>23</v>
      </c>
      <c r="I59" s="5" t="s">
        <v>48</v>
      </c>
      <c r="J59" s="8" t="s">
        <v>25</v>
      </c>
      <c r="K59" s="21">
        <v>23320000</v>
      </c>
      <c r="L59" s="21">
        <v>23320000</v>
      </c>
      <c r="M59" s="8" t="s">
        <v>26</v>
      </c>
      <c r="N59" s="8" t="s">
        <v>27</v>
      </c>
      <c r="O59" s="8" t="s">
        <v>28</v>
      </c>
      <c r="P59" s="8" t="s">
        <v>29</v>
      </c>
      <c r="Q59" s="5" t="s">
        <v>195</v>
      </c>
      <c r="R59" s="8">
        <v>3007327032</v>
      </c>
      <c r="S59" s="32" t="s">
        <v>198</v>
      </c>
      <c r="T59" s="7" t="s">
        <v>33</v>
      </c>
      <c r="U59" s="25" t="s">
        <v>33</v>
      </c>
      <c r="V59" s="26"/>
      <c r="W59" s="27"/>
      <c r="X59" s="38"/>
      <c r="Y59" s="38"/>
      <c r="Z59" s="39"/>
      <c r="AA59" s="39"/>
      <c r="AB59" s="26"/>
      <c r="AC59" s="26"/>
      <c r="AD59" s="26"/>
      <c r="AE59" s="26"/>
      <c r="AF59" s="26"/>
      <c r="AG59" s="26"/>
      <c r="AH59" s="26"/>
      <c r="AI59" s="26"/>
      <c r="AJ59" s="26"/>
      <c r="AK59" s="26"/>
      <c r="AL59" s="26"/>
      <c r="AM59" s="26"/>
      <c r="AN59" s="26"/>
      <c r="AO59" s="26"/>
      <c r="AP59" s="38"/>
      <c r="AQ59" s="48"/>
      <c r="AR59" s="26"/>
      <c r="AS59" s="26"/>
      <c r="AT59" s="26"/>
      <c r="AV59" s="26"/>
      <c r="AW59" s="26"/>
      <c r="AX59" s="26"/>
      <c r="AY59" s="26"/>
      <c r="AZ59" s="26"/>
      <c r="BA59" s="26"/>
      <c r="BB59" s="26"/>
      <c r="BC59" s="26">
        <v>23320000</v>
      </c>
      <c r="BD59" s="26">
        <f t="shared" si="1"/>
        <v>23320000</v>
      </c>
      <c r="BE59" s="26">
        <f t="shared" si="2"/>
        <v>-23320000</v>
      </c>
      <c r="BF59" s="42"/>
      <c r="BG59" s="42"/>
      <c r="BH59" s="42">
        <f t="shared" si="6"/>
        <v>0</v>
      </c>
      <c r="BI59" s="42">
        <f t="shared" si="7"/>
        <v>0</v>
      </c>
      <c r="BJ59" s="42">
        <f t="shared" si="8"/>
        <v>0</v>
      </c>
      <c r="BK59" s="42" t="str">
        <f t="shared" si="9"/>
        <v>German Iguaran Romero</v>
      </c>
      <c r="BL59" s="42">
        <f t="shared" si="10"/>
        <v>0</v>
      </c>
      <c r="BM59" s="42">
        <f t="shared" si="11"/>
        <v>0</v>
      </c>
      <c r="BN59" s="42">
        <f t="shared" si="12"/>
        <v>0</v>
      </c>
      <c r="BO59" s="42">
        <f t="shared" si="13"/>
        <v>0</v>
      </c>
      <c r="BP59" s="42">
        <f t="shared" si="14"/>
        <v>0</v>
      </c>
      <c r="BQ59" s="42">
        <f t="shared" si="15"/>
        <v>0</v>
      </c>
      <c r="BR59" s="42">
        <f t="shared" si="16"/>
        <v>23320000</v>
      </c>
      <c r="BS59" s="42">
        <f t="shared" si="4"/>
        <v>23320000</v>
      </c>
      <c r="BT59" s="42">
        <f t="shared" si="5"/>
        <v>-23320000</v>
      </c>
      <c r="BU59" s="5"/>
      <c r="BV59" s="5" t="s">
        <v>194</v>
      </c>
      <c r="BW59" s="5"/>
      <c r="BX59" s="5" t="s">
        <v>195</v>
      </c>
      <c r="BY59" s="36">
        <v>23320000</v>
      </c>
      <c r="BZ59" s="5" t="s">
        <v>199</v>
      </c>
      <c r="CA59" s="5" t="s">
        <v>205</v>
      </c>
      <c r="CB59" s="5">
        <v>30</v>
      </c>
      <c r="CC59" s="50"/>
      <c r="CD59" s="5"/>
    </row>
    <row r="60" spans="1:82">
      <c r="A60">
        <v>59</v>
      </c>
      <c r="B60" s="4" t="s">
        <v>212</v>
      </c>
      <c r="C60" s="5" t="s">
        <v>213</v>
      </c>
      <c r="D60" s="16"/>
      <c r="E60" s="17" t="s">
        <v>214</v>
      </c>
      <c r="F60" s="17" t="s">
        <v>214</v>
      </c>
      <c r="G60" s="17">
        <v>1</v>
      </c>
      <c r="H60" s="8" t="s">
        <v>23</v>
      </c>
      <c r="I60" s="5" t="s">
        <v>205</v>
      </c>
      <c r="J60" s="8" t="s">
        <v>25</v>
      </c>
      <c r="K60" s="21">
        <v>1985718343.8037801</v>
      </c>
      <c r="L60" s="21">
        <v>1985718343.8037801</v>
      </c>
      <c r="M60" s="8" t="s">
        <v>26</v>
      </c>
      <c r="N60" s="8" t="s">
        <v>27</v>
      </c>
      <c r="O60" s="8" t="s">
        <v>28</v>
      </c>
      <c r="P60" s="8" t="s">
        <v>29</v>
      </c>
      <c r="Q60" s="5" t="s">
        <v>195</v>
      </c>
      <c r="R60" s="8">
        <v>3007327032</v>
      </c>
      <c r="S60" s="32" t="s">
        <v>198</v>
      </c>
      <c r="T60" s="7" t="s">
        <v>33</v>
      </c>
      <c r="U60" s="25" t="s">
        <v>33</v>
      </c>
      <c r="V60" s="26"/>
      <c r="W60" s="27"/>
      <c r="X60" s="38"/>
      <c r="Y60" s="38"/>
      <c r="Z60" s="39"/>
      <c r="AA60" s="39"/>
      <c r="AB60" s="26"/>
      <c r="AC60" s="26"/>
      <c r="AD60" s="26"/>
      <c r="AE60" s="26"/>
      <c r="AF60" s="26"/>
      <c r="AG60" s="26"/>
      <c r="AH60" s="26"/>
      <c r="AI60" s="26"/>
      <c r="AJ60" s="26"/>
      <c r="AK60" s="26"/>
      <c r="AL60" s="26"/>
      <c r="AM60" s="26"/>
      <c r="AN60" s="26"/>
      <c r="AO60" s="26"/>
      <c r="AP60" s="38"/>
      <c r="AQ60" s="48"/>
      <c r="AR60" s="26"/>
      <c r="AS60" s="26"/>
      <c r="AT60" s="26"/>
      <c r="AV60" s="26"/>
      <c r="AW60" s="26">
        <v>266307525.07740599</v>
      </c>
      <c r="AX60" s="26">
        <v>228263592.923491</v>
      </c>
      <c r="AY60" s="26">
        <v>291670146.513349</v>
      </c>
      <c r="AZ60" s="26">
        <v>240944903.64146301</v>
      </c>
      <c r="BA60" s="26">
        <v>278988835.79537803</v>
      </c>
      <c r="BB60" s="26">
        <v>278988835.79537803</v>
      </c>
      <c r="BC60" s="26">
        <v>228263592.923491</v>
      </c>
      <c r="BD60" s="26">
        <v>1813427432.66996</v>
      </c>
      <c r="BE60" s="26">
        <v>172290911.13382301</v>
      </c>
      <c r="BF60" s="42"/>
      <c r="BG60" s="42">
        <v>0</v>
      </c>
      <c r="BH60" s="42">
        <v>0</v>
      </c>
      <c r="BI60" s="42">
        <v>0</v>
      </c>
      <c r="BJ60" s="42">
        <v>0</v>
      </c>
      <c r="BK60" s="42">
        <v>0</v>
      </c>
      <c r="BL60" s="42">
        <v>0</v>
      </c>
      <c r="BM60" s="42">
        <v>266307525.07740599</v>
      </c>
      <c r="BN60" s="42">
        <v>228263592.923491</v>
      </c>
      <c r="BO60" s="42">
        <v>291670146.513349</v>
      </c>
      <c r="BP60" s="42">
        <v>240944903.64146301</v>
      </c>
      <c r="BQ60" s="42">
        <v>278988835.79537803</v>
      </c>
      <c r="BR60" s="42">
        <v>228263592.923491</v>
      </c>
      <c r="BS60" s="42">
        <f t="shared" si="4"/>
        <v>1534438596.874578</v>
      </c>
      <c r="BT60" s="42">
        <v>451279746.92919999</v>
      </c>
      <c r="BU60" s="5"/>
      <c r="BV60" s="5" t="s">
        <v>215</v>
      </c>
      <c r="BW60" s="5"/>
      <c r="BX60" s="5" t="s">
        <v>141</v>
      </c>
      <c r="BY60" s="5">
        <v>1985718343.8037801</v>
      </c>
      <c r="BZ60" s="5" t="s">
        <v>66</v>
      </c>
      <c r="CA60" s="5" t="s">
        <v>67</v>
      </c>
      <c r="CB60" s="5">
        <v>240</v>
      </c>
      <c r="CC60" s="50">
        <v>45778</v>
      </c>
      <c r="CD60" s="5"/>
    </row>
    <row r="61" spans="1:82">
      <c r="A61">
        <v>60</v>
      </c>
      <c r="B61" s="4" t="s">
        <v>151</v>
      </c>
      <c r="C61" s="5" t="s">
        <v>216</v>
      </c>
      <c r="D61" s="16"/>
      <c r="E61" s="17" t="s">
        <v>37</v>
      </c>
      <c r="F61" s="17" t="s">
        <v>37</v>
      </c>
      <c r="G61" s="17">
        <v>8</v>
      </c>
      <c r="H61" s="8" t="s">
        <v>23</v>
      </c>
      <c r="I61" s="5" t="s">
        <v>67</v>
      </c>
      <c r="J61" s="8" t="s">
        <v>25</v>
      </c>
      <c r="K61" s="21">
        <v>1513133856</v>
      </c>
      <c r="L61" s="21">
        <v>1513133856</v>
      </c>
      <c r="M61" s="8" t="s">
        <v>26</v>
      </c>
      <c r="N61" s="8" t="s">
        <v>27</v>
      </c>
      <c r="O61" s="8" t="s">
        <v>28</v>
      </c>
      <c r="P61" s="8" t="s">
        <v>29</v>
      </c>
      <c r="Q61" s="5" t="s">
        <v>141</v>
      </c>
      <c r="R61" s="4" t="s">
        <v>142</v>
      </c>
      <c r="S61" s="32" t="s">
        <v>143</v>
      </c>
      <c r="T61" s="7" t="s">
        <v>33</v>
      </c>
      <c r="U61" s="25" t="s">
        <v>33</v>
      </c>
      <c r="V61" s="26"/>
      <c r="W61" s="27"/>
      <c r="X61" s="38"/>
      <c r="Y61" s="38"/>
      <c r="Z61" s="39"/>
      <c r="AA61" s="39"/>
      <c r="AB61" s="26"/>
      <c r="AC61" s="26"/>
      <c r="AD61" s="26"/>
      <c r="AE61" s="26"/>
      <c r="AF61" s="26"/>
      <c r="AG61" s="26"/>
      <c r="AH61" s="26"/>
      <c r="AI61" s="26"/>
      <c r="AJ61" s="26"/>
      <c r="AK61" s="26"/>
      <c r="AL61" s="26"/>
      <c r="AM61" s="26"/>
      <c r="AN61" s="26"/>
      <c r="AO61" s="26"/>
      <c r="AP61" s="38"/>
      <c r="AQ61" s="48"/>
      <c r="AR61" s="26"/>
      <c r="AS61" s="26"/>
      <c r="AT61" s="26"/>
      <c r="AV61" s="26"/>
      <c r="AW61" s="26">
        <v>202928544</v>
      </c>
      <c r="AX61" s="26">
        <v>173938752</v>
      </c>
      <c r="AY61" s="26">
        <v>222255072</v>
      </c>
      <c r="AZ61" s="26">
        <v>183602016</v>
      </c>
      <c r="BA61" s="26">
        <v>212591808</v>
      </c>
      <c r="BB61" s="26">
        <v>212591808</v>
      </c>
      <c r="BC61" s="26">
        <v>173938752</v>
      </c>
      <c r="BD61" s="26">
        <v>1381846752</v>
      </c>
      <c r="BE61" s="26">
        <v>131287104</v>
      </c>
      <c r="BF61" s="42"/>
      <c r="BG61" s="42">
        <v>0</v>
      </c>
      <c r="BH61" s="42">
        <v>0</v>
      </c>
      <c r="BI61" s="42">
        <v>0</v>
      </c>
      <c r="BJ61" s="42">
        <v>0</v>
      </c>
      <c r="BK61" s="42">
        <v>0</v>
      </c>
      <c r="BL61" s="42">
        <v>0</v>
      </c>
      <c r="BM61" s="42">
        <v>202928544</v>
      </c>
      <c r="BN61" s="42">
        <v>173938752</v>
      </c>
      <c r="BO61" s="42">
        <v>222255072</v>
      </c>
      <c r="BP61" s="42">
        <v>183602016</v>
      </c>
      <c r="BQ61" s="42">
        <v>212591808</v>
      </c>
      <c r="BR61" s="42">
        <v>173938752</v>
      </c>
      <c r="BS61" s="42">
        <f t="shared" si="4"/>
        <v>1169254944</v>
      </c>
      <c r="BT61" s="42">
        <v>343878912</v>
      </c>
      <c r="BU61" s="5"/>
      <c r="BV61" s="5" t="s">
        <v>215</v>
      </c>
      <c r="BW61" s="5"/>
      <c r="BX61" s="5" t="s">
        <v>141</v>
      </c>
      <c r="BY61" s="5">
        <v>1513133856</v>
      </c>
      <c r="BZ61" s="5" t="s">
        <v>161</v>
      </c>
      <c r="CA61" s="5" t="s">
        <v>67</v>
      </c>
      <c r="CB61" s="5">
        <v>240</v>
      </c>
      <c r="CC61" s="50">
        <v>45778</v>
      </c>
      <c r="CD61" s="5"/>
    </row>
    <row r="62" spans="1:82">
      <c r="A62">
        <v>61</v>
      </c>
      <c r="B62" s="14">
        <v>27121502</v>
      </c>
      <c r="C62" s="5" t="s">
        <v>217</v>
      </c>
      <c r="D62" s="16"/>
      <c r="E62" s="17" t="s">
        <v>37</v>
      </c>
      <c r="F62" s="17" t="s">
        <v>37</v>
      </c>
      <c r="G62" s="17">
        <v>8</v>
      </c>
      <c r="H62" s="8" t="s">
        <v>23</v>
      </c>
      <c r="I62" s="5" t="s">
        <v>67</v>
      </c>
      <c r="J62" s="8" t="s">
        <v>25</v>
      </c>
      <c r="K62" s="21">
        <v>965150775</v>
      </c>
      <c r="L62" s="21">
        <v>965150775</v>
      </c>
      <c r="M62" s="8" t="s">
        <v>26</v>
      </c>
      <c r="N62" s="8" t="s">
        <v>27</v>
      </c>
      <c r="O62" s="8" t="s">
        <v>28</v>
      </c>
      <c r="P62" s="8" t="s">
        <v>29</v>
      </c>
      <c r="Q62" s="5" t="s">
        <v>141</v>
      </c>
      <c r="R62" s="4" t="s">
        <v>142</v>
      </c>
      <c r="S62" s="32" t="s">
        <v>143</v>
      </c>
      <c r="T62" s="7" t="s">
        <v>33</v>
      </c>
      <c r="U62" s="25" t="s">
        <v>33</v>
      </c>
      <c r="V62" s="26"/>
      <c r="W62" s="27"/>
      <c r="X62" s="38"/>
      <c r="Y62" s="38"/>
      <c r="Z62" s="39"/>
      <c r="AA62" s="39"/>
      <c r="AB62" s="26"/>
      <c r="AC62" s="26"/>
      <c r="AD62" s="26"/>
      <c r="AE62" s="39"/>
      <c r="AF62" s="26"/>
      <c r="AG62" s="39"/>
      <c r="AH62" s="26"/>
      <c r="AI62" s="39"/>
      <c r="AJ62" s="26"/>
      <c r="AK62" s="39"/>
      <c r="AL62" s="26"/>
      <c r="AM62" s="39"/>
      <c r="AN62" s="26"/>
      <c r="AO62" s="39"/>
      <c r="AP62" s="38"/>
      <c r="AQ62" s="48"/>
      <c r="AR62" s="26"/>
      <c r="AS62" s="26"/>
      <c r="AT62" s="26"/>
      <c r="AV62" s="26"/>
      <c r="AW62" s="26"/>
      <c r="AX62" s="26"/>
      <c r="AY62" s="26"/>
      <c r="AZ62" s="26"/>
      <c r="BA62" s="26"/>
      <c r="BB62" s="26"/>
      <c r="BC62" s="26"/>
      <c r="BD62" s="26">
        <v>490938300</v>
      </c>
      <c r="BE62" s="26">
        <v>-490938300</v>
      </c>
      <c r="BF62" s="42"/>
      <c r="BG62" s="42">
        <v>0</v>
      </c>
      <c r="BH62" s="42">
        <v>0</v>
      </c>
      <c r="BI62" s="42">
        <v>0</v>
      </c>
      <c r="BJ62" s="42">
        <v>0</v>
      </c>
      <c r="BK62" s="42">
        <v>490938300</v>
      </c>
      <c r="BL62" s="42">
        <v>0</v>
      </c>
      <c r="BM62" s="42">
        <v>0</v>
      </c>
      <c r="BN62" s="42">
        <v>0</v>
      </c>
      <c r="BO62" s="42">
        <v>0</v>
      </c>
      <c r="BP62" s="42">
        <v>0</v>
      </c>
      <c r="BQ62" s="42">
        <v>0</v>
      </c>
      <c r="BR62" s="42">
        <v>0</v>
      </c>
      <c r="BS62" s="42">
        <f t="shared" si="4"/>
        <v>490938300</v>
      </c>
      <c r="BT62" s="42">
        <v>0</v>
      </c>
      <c r="BU62" s="5"/>
      <c r="BV62" s="5" t="s">
        <v>215</v>
      </c>
      <c r="BW62" s="5"/>
      <c r="BX62" s="5" t="s">
        <v>141</v>
      </c>
      <c r="BY62" s="5">
        <v>490938300</v>
      </c>
      <c r="BZ62" s="5" t="s">
        <v>66</v>
      </c>
      <c r="CA62" s="5" t="s">
        <v>67</v>
      </c>
      <c r="CB62" s="5">
        <v>270</v>
      </c>
      <c r="CC62" s="50">
        <v>45717</v>
      </c>
      <c r="CD62" s="5"/>
    </row>
    <row r="63" spans="1:82">
      <c r="A63">
        <v>62</v>
      </c>
      <c r="B63" s="4" t="s">
        <v>218</v>
      </c>
      <c r="C63" s="5" t="s">
        <v>219</v>
      </c>
      <c r="D63" s="16"/>
      <c r="E63" s="17" t="s">
        <v>22</v>
      </c>
      <c r="F63" s="17" t="s">
        <v>22</v>
      </c>
      <c r="G63" s="17">
        <v>12</v>
      </c>
      <c r="H63" s="8" t="s">
        <v>23</v>
      </c>
      <c r="I63" s="5" t="s">
        <v>41</v>
      </c>
      <c r="J63" s="8" t="s">
        <v>25</v>
      </c>
      <c r="K63" s="21">
        <v>61134939.07</v>
      </c>
      <c r="L63" s="21">
        <v>61134939.07</v>
      </c>
      <c r="M63" s="8" t="s">
        <v>26</v>
      </c>
      <c r="N63" s="8" t="s">
        <v>27</v>
      </c>
      <c r="O63" s="8" t="s">
        <v>28</v>
      </c>
      <c r="P63" s="8" t="s">
        <v>29</v>
      </c>
      <c r="Q63" s="5" t="s">
        <v>220</v>
      </c>
      <c r="R63" s="4" t="s">
        <v>221</v>
      </c>
      <c r="S63" s="4" t="s">
        <v>222</v>
      </c>
      <c r="T63" s="7" t="s">
        <v>33</v>
      </c>
      <c r="U63" s="25" t="s">
        <v>33</v>
      </c>
      <c r="V63" s="26"/>
      <c r="W63" s="27"/>
      <c r="X63" s="38"/>
      <c r="Y63" s="5"/>
      <c r="Z63" s="39"/>
      <c r="AA63" s="39"/>
      <c r="AB63" s="39"/>
      <c r="AC63" s="26"/>
      <c r="AD63" s="26"/>
      <c r="AE63" s="39"/>
      <c r="AF63" s="26"/>
      <c r="AG63" s="39"/>
      <c r="AH63" s="26"/>
      <c r="AI63" s="39"/>
      <c r="AJ63" s="26"/>
      <c r="AK63" s="39"/>
      <c r="AL63" s="26"/>
      <c r="AM63" s="39"/>
      <c r="AN63" s="26"/>
      <c r="AO63" s="39"/>
      <c r="AP63" s="5"/>
      <c r="AQ63" s="38"/>
      <c r="AR63" s="48"/>
      <c r="AS63" s="26"/>
      <c r="AT63" s="26"/>
      <c r="AV63" s="26">
        <v>5094578.2558333296</v>
      </c>
      <c r="AW63" s="26">
        <v>5094578.2558333296</v>
      </c>
      <c r="AX63" s="26">
        <v>5094578.2558333296</v>
      </c>
      <c r="AY63" s="26">
        <v>5094578.2558333296</v>
      </c>
      <c r="AZ63" s="26">
        <v>5094578.2558333296</v>
      </c>
      <c r="BA63" s="26">
        <v>5094578.2558333296</v>
      </c>
      <c r="BB63" s="26">
        <v>5094578.2558333296</v>
      </c>
      <c r="BC63" s="26">
        <v>5094578.2558333296</v>
      </c>
      <c r="BD63" s="26">
        <v>61134939.07</v>
      </c>
      <c r="BE63" s="26">
        <v>0</v>
      </c>
      <c r="BF63" s="42"/>
      <c r="BG63" s="42"/>
      <c r="BH63" s="42">
        <v>5094578.2558333296</v>
      </c>
      <c r="BI63" s="42">
        <v>5094578.2558333296</v>
      </c>
      <c r="BJ63" s="42">
        <v>5094578.2558333296</v>
      </c>
      <c r="BK63" s="42">
        <v>5094578.2558333296</v>
      </c>
      <c r="BL63" s="42">
        <v>5094578.2558333296</v>
      </c>
      <c r="BM63" s="42">
        <v>5094578.2558333296</v>
      </c>
      <c r="BN63" s="42">
        <v>5094578.2558333296</v>
      </c>
      <c r="BO63" s="42">
        <v>5094578.2558333296</v>
      </c>
      <c r="BP63" s="42">
        <v>5094578.2558333296</v>
      </c>
      <c r="BQ63" s="42">
        <v>5094578.2558333296</v>
      </c>
      <c r="BR63" s="42">
        <v>5094578.2558333296</v>
      </c>
      <c r="BS63" s="42">
        <v>56040360.814166702</v>
      </c>
      <c r="BT63" s="42">
        <f t="shared" ref="BT63:BT92" si="17">SUM(BH63:BS63)</f>
        <v>112080721.62833332</v>
      </c>
      <c r="BU63" s="42"/>
      <c r="BV63" s="5" t="s">
        <v>223</v>
      </c>
      <c r="BW63" s="5" t="s">
        <v>224</v>
      </c>
      <c r="BX63" s="5" t="s">
        <v>225</v>
      </c>
      <c r="BY63" s="5">
        <v>61134939.07</v>
      </c>
      <c r="BZ63" s="5" t="s">
        <v>226</v>
      </c>
      <c r="CA63" s="5" t="s">
        <v>41</v>
      </c>
      <c r="CB63" s="5">
        <v>360</v>
      </c>
      <c r="CC63" s="50">
        <v>45658</v>
      </c>
      <c r="CD63" s="5"/>
    </row>
    <row r="64" spans="1:82">
      <c r="A64">
        <v>63</v>
      </c>
      <c r="B64" s="4" t="s">
        <v>218</v>
      </c>
      <c r="C64" s="5" t="s">
        <v>227</v>
      </c>
      <c r="D64" s="16"/>
      <c r="E64" s="17" t="s">
        <v>22</v>
      </c>
      <c r="F64" s="17" t="s">
        <v>22</v>
      </c>
      <c r="G64" s="17">
        <v>12</v>
      </c>
      <c r="H64" s="8" t="s">
        <v>23</v>
      </c>
      <c r="I64" s="5" t="s">
        <v>41</v>
      </c>
      <c r="J64" s="8" t="s">
        <v>25</v>
      </c>
      <c r="K64" s="21">
        <v>5893896.0999999996</v>
      </c>
      <c r="L64" s="21">
        <v>5893896.0999999996</v>
      </c>
      <c r="M64" s="8" t="s">
        <v>26</v>
      </c>
      <c r="N64" s="8" t="s">
        <v>27</v>
      </c>
      <c r="O64" s="8" t="s">
        <v>28</v>
      </c>
      <c r="P64" s="8" t="s">
        <v>29</v>
      </c>
      <c r="Q64" s="5" t="s">
        <v>220</v>
      </c>
      <c r="R64" s="4" t="s">
        <v>221</v>
      </c>
      <c r="S64" s="4" t="s">
        <v>222</v>
      </c>
      <c r="T64" s="7" t="s">
        <v>33</v>
      </c>
      <c r="U64" s="25" t="s">
        <v>33</v>
      </c>
      <c r="V64" s="26"/>
      <c r="W64" s="27"/>
      <c r="X64" s="38"/>
      <c r="Y64" s="5"/>
      <c r="Z64" s="39"/>
      <c r="AA64" s="39"/>
      <c r="AB64" s="39"/>
      <c r="AC64" s="26"/>
      <c r="AD64" s="26"/>
      <c r="AE64" s="39"/>
      <c r="AF64" s="26"/>
      <c r="AG64" s="39"/>
      <c r="AH64" s="26"/>
      <c r="AI64" s="39"/>
      <c r="AJ64" s="26"/>
      <c r="AK64" s="39"/>
      <c r="AL64" s="26"/>
      <c r="AM64" s="39"/>
      <c r="AN64" s="26"/>
      <c r="AO64" s="39"/>
      <c r="AP64" s="5"/>
      <c r="AQ64" s="38"/>
      <c r="AR64" s="48"/>
      <c r="AS64" s="26"/>
      <c r="AT64" s="26"/>
      <c r="AV64" s="26">
        <v>491158.00833333301</v>
      </c>
      <c r="AW64" s="26">
        <v>491158.00833333301</v>
      </c>
      <c r="AX64" s="26">
        <v>491158.00833333301</v>
      </c>
      <c r="AY64" s="26">
        <v>491158.00833333301</v>
      </c>
      <c r="AZ64" s="26">
        <v>491158.00833333301</v>
      </c>
      <c r="BA64" s="26">
        <v>491158.00833333301</v>
      </c>
      <c r="BB64" s="26">
        <v>491158.00833333301</v>
      </c>
      <c r="BC64" s="26">
        <v>491158.00833333301</v>
      </c>
      <c r="BD64" s="26">
        <v>5893896.0999999996</v>
      </c>
      <c r="BE64" s="26">
        <v>0</v>
      </c>
      <c r="BF64" s="42"/>
      <c r="BG64" s="42"/>
      <c r="BH64" s="42">
        <v>491158.00833333301</v>
      </c>
      <c r="BI64" s="42">
        <v>491158.00833333301</v>
      </c>
      <c r="BJ64" s="42">
        <v>491158.00833333301</v>
      </c>
      <c r="BK64" s="42">
        <v>491158.00833333301</v>
      </c>
      <c r="BL64" s="42">
        <v>491158.00833333301</v>
      </c>
      <c r="BM64" s="42">
        <v>491158.00833333301</v>
      </c>
      <c r="BN64" s="42">
        <v>491158.00833333301</v>
      </c>
      <c r="BO64" s="42">
        <v>491158.00833333301</v>
      </c>
      <c r="BP64" s="42">
        <v>491158.00833333301</v>
      </c>
      <c r="BQ64" s="42">
        <v>491158.00833333301</v>
      </c>
      <c r="BR64" s="42">
        <v>491158.00833333301</v>
      </c>
      <c r="BS64" s="42">
        <v>5402738.0916666603</v>
      </c>
      <c r="BT64" s="42">
        <f t="shared" si="17"/>
        <v>10805476.183333322</v>
      </c>
      <c r="BU64" s="42"/>
      <c r="BV64" s="5" t="s">
        <v>223</v>
      </c>
      <c r="BW64" s="5" t="s">
        <v>224</v>
      </c>
      <c r="BX64" s="5" t="s">
        <v>225</v>
      </c>
      <c r="BY64" s="5">
        <v>5893896.0999999996</v>
      </c>
      <c r="BZ64" s="5" t="s">
        <v>226</v>
      </c>
      <c r="CA64" s="5" t="s">
        <v>41</v>
      </c>
      <c r="CB64" s="5">
        <v>360</v>
      </c>
      <c r="CC64" s="50">
        <v>45658</v>
      </c>
      <c r="CD64" s="5"/>
    </row>
    <row r="65" spans="1:82">
      <c r="A65">
        <v>64</v>
      </c>
      <c r="B65" s="4" t="s">
        <v>228</v>
      </c>
      <c r="C65" s="5" t="s">
        <v>229</v>
      </c>
      <c r="D65" s="16"/>
      <c r="E65" s="17" t="s">
        <v>22</v>
      </c>
      <c r="F65" s="17" t="s">
        <v>22</v>
      </c>
      <c r="G65" s="17">
        <v>12</v>
      </c>
      <c r="H65" s="8" t="s">
        <v>23</v>
      </c>
      <c r="I65" s="5" t="s">
        <v>24</v>
      </c>
      <c r="J65" s="8" t="s">
        <v>25</v>
      </c>
      <c r="K65" s="21">
        <v>4945288000</v>
      </c>
      <c r="L65" s="21">
        <v>4945288000</v>
      </c>
      <c r="M65" s="8" t="s">
        <v>26</v>
      </c>
      <c r="N65" s="8" t="s">
        <v>27</v>
      </c>
      <c r="O65" s="8" t="s">
        <v>28</v>
      </c>
      <c r="P65" s="8" t="s">
        <v>29</v>
      </c>
      <c r="Q65" s="5" t="s">
        <v>220</v>
      </c>
      <c r="R65" s="4" t="s">
        <v>221</v>
      </c>
      <c r="S65" s="4" t="s">
        <v>222</v>
      </c>
      <c r="T65" s="7" t="s">
        <v>33</v>
      </c>
      <c r="U65" s="25" t="s">
        <v>33</v>
      </c>
      <c r="V65" s="26"/>
      <c r="W65" s="27"/>
      <c r="X65" s="38"/>
      <c r="Y65" s="5"/>
      <c r="Z65" s="39"/>
      <c r="AA65" s="39"/>
      <c r="AB65" s="39"/>
      <c r="AC65" s="26"/>
      <c r="AD65" s="26"/>
      <c r="AE65" s="39"/>
      <c r="AF65" s="26"/>
      <c r="AG65" s="39"/>
      <c r="AH65" s="26"/>
      <c r="AI65" s="39"/>
      <c r="AJ65" s="26"/>
      <c r="AK65" s="39"/>
      <c r="AL65" s="26"/>
      <c r="AM65" s="39"/>
      <c r="AN65" s="26"/>
      <c r="AO65" s="39"/>
      <c r="AP65" s="5"/>
      <c r="AQ65" s="38"/>
      <c r="AR65" s="48"/>
      <c r="AS65" s="26"/>
      <c r="AT65" s="26"/>
      <c r="AV65" s="26">
        <v>356128000</v>
      </c>
      <c r="AW65" s="26">
        <v>432960000</v>
      </c>
      <c r="AX65" s="26">
        <v>447392000</v>
      </c>
      <c r="AY65" s="26">
        <v>356128000</v>
      </c>
      <c r="AZ65" s="26">
        <v>344640000</v>
      </c>
      <c r="BA65" s="26">
        <v>447392000</v>
      </c>
      <c r="BB65" s="26">
        <v>344640000</v>
      </c>
      <c r="BC65" s="26">
        <v>447392000</v>
      </c>
      <c r="BD65" s="26">
        <v>4908512000</v>
      </c>
      <c r="BE65" s="26">
        <v>0</v>
      </c>
      <c r="BF65" s="42"/>
      <c r="BG65" s="42"/>
      <c r="BH65" s="42">
        <v>447392000</v>
      </c>
      <c r="BI65" s="42">
        <v>404096000</v>
      </c>
      <c r="BJ65" s="42">
        <v>447392000</v>
      </c>
      <c r="BK65" s="42">
        <v>432960000</v>
      </c>
      <c r="BL65" s="42">
        <v>356128000</v>
      </c>
      <c r="BM65" s="42">
        <v>432960000</v>
      </c>
      <c r="BN65" s="42">
        <v>447392000</v>
      </c>
      <c r="BO65" s="42">
        <v>356128000</v>
      </c>
      <c r="BP65" s="42">
        <v>344640000</v>
      </c>
      <c r="BQ65" s="42">
        <v>447392000</v>
      </c>
      <c r="BR65" s="42">
        <v>344640000</v>
      </c>
      <c r="BS65" s="42">
        <v>4461120000</v>
      </c>
      <c r="BT65" s="42">
        <f t="shared" si="17"/>
        <v>8922240000</v>
      </c>
      <c r="BU65" s="42"/>
      <c r="BV65" s="5" t="s">
        <v>223</v>
      </c>
      <c r="BW65" s="5" t="s">
        <v>224</v>
      </c>
      <c r="BX65" s="5" t="s">
        <v>225</v>
      </c>
      <c r="BY65" s="5">
        <v>4945288000</v>
      </c>
      <c r="BZ65" s="5" t="s">
        <v>230</v>
      </c>
      <c r="CA65" s="5" t="s">
        <v>24</v>
      </c>
      <c r="CB65" s="5">
        <v>360</v>
      </c>
      <c r="CC65" s="50">
        <v>45658</v>
      </c>
      <c r="CD65" s="5"/>
    </row>
    <row r="66" spans="1:82">
      <c r="A66">
        <v>65</v>
      </c>
      <c r="B66" s="4" t="s">
        <v>56</v>
      </c>
      <c r="C66" s="5" t="s">
        <v>231</v>
      </c>
      <c r="D66" s="16"/>
      <c r="E66" s="17" t="s">
        <v>58</v>
      </c>
      <c r="F66" s="17" t="s">
        <v>58</v>
      </c>
      <c r="G66" s="17">
        <v>4</v>
      </c>
      <c r="H66" s="8" t="s">
        <v>23</v>
      </c>
      <c r="I66" s="5" t="s">
        <v>24</v>
      </c>
      <c r="J66" s="8" t="s">
        <v>25</v>
      </c>
      <c r="K66" s="21">
        <v>212400000</v>
      </c>
      <c r="L66" s="21">
        <v>212400000</v>
      </c>
      <c r="M66" s="8" t="s">
        <v>26</v>
      </c>
      <c r="N66" s="8" t="s">
        <v>27</v>
      </c>
      <c r="O66" s="8" t="s">
        <v>28</v>
      </c>
      <c r="P66" s="8" t="s">
        <v>29</v>
      </c>
      <c r="Q66" s="5" t="s">
        <v>220</v>
      </c>
      <c r="R66" s="4" t="s">
        <v>221</v>
      </c>
      <c r="S66" s="4" t="s">
        <v>222</v>
      </c>
      <c r="T66" s="7" t="s">
        <v>33</v>
      </c>
      <c r="U66" s="25" t="s">
        <v>33</v>
      </c>
      <c r="V66" s="26"/>
      <c r="W66" s="27"/>
      <c r="X66" s="38"/>
      <c r="Y66" s="5"/>
      <c r="Z66" s="39"/>
      <c r="AA66" s="39"/>
      <c r="AB66" s="39"/>
      <c r="AC66" s="26"/>
      <c r="AD66" s="26"/>
      <c r="AE66" s="39"/>
      <c r="AF66" s="26"/>
      <c r="AG66" s="39"/>
      <c r="AH66" s="26"/>
      <c r="AI66" s="39"/>
      <c r="AJ66" s="26"/>
      <c r="AK66" s="39"/>
      <c r="AL66" s="26"/>
      <c r="AM66" s="39"/>
      <c r="AN66" s="26"/>
      <c r="AO66" s="39"/>
      <c r="AP66" s="5"/>
      <c r="AQ66" s="38"/>
      <c r="AR66" s="48"/>
      <c r="AS66" s="26"/>
      <c r="AT66" s="26"/>
      <c r="AV66" s="26"/>
      <c r="AW66" s="26"/>
      <c r="AX66" s="26">
        <v>106200000</v>
      </c>
      <c r="AY66" s="26"/>
      <c r="AZ66" s="26"/>
      <c r="BA66" s="26"/>
      <c r="BB66" s="26"/>
      <c r="BC66" s="26"/>
      <c r="BD66" s="26">
        <v>212400000</v>
      </c>
      <c r="BE66" s="26">
        <v>0</v>
      </c>
      <c r="BF66" s="42"/>
      <c r="BG66" s="42"/>
      <c r="BH66" s="42">
        <v>0</v>
      </c>
      <c r="BI66" s="42">
        <v>0</v>
      </c>
      <c r="BJ66" s="42">
        <v>0</v>
      </c>
      <c r="BK66" s="42">
        <v>106200000</v>
      </c>
      <c r="BL66" s="42"/>
      <c r="BM66" s="42">
        <v>0</v>
      </c>
      <c r="BN66" s="42">
        <v>106200000</v>
      </c>
      <c r="BO66" s="42">
        <v>0</v>
      </c>
      <c r="BP66" s="42">
        <v>0</v>
      </c>
      <c r="BQ66" s="42">
        <v>0</v>
      </c>
      <c r="BR66" s="42">
        <v>0</v>
      </c>
      <c r="BS66" s="42">
        <v>212400000</v>
      </c>
      <c r="BT66" s="42">
        <f t="shared" si="17"/>
        <v>424800000</v>
      </c>
      <c r="BU66" s="42"/>
      <c r="BV66" s="5" t="s">
        <v>232</v>
      </c>
      <c r="BW66" s="5" t="s">
        <v>224</v>
      </c>
      <c r="BX66" s="5" t="s">
        <v>225</v>
      </c>
      <c r="BY66" s="5">
        <v>212400000</v>
      </c>
      <c r="BZ66" s="5" t="s">
        <v>176</v>
      </c>
      <c r="CA66" s="5" t="s">
        <v>24</v>
      </c>
      <c r="CB66" s="5">
        <v>90</v>
      </c>
      <c r="CC66" s="50">
        <v>45294</v>
      </c>
      <c r="CD66" s="5"/>
    </row>
    <row r="67" spans="1:82">
      <c r="A67">
        <v>66</v>
      </c>
      <c r="B67" s="4" t="s">
        <v>233</v>
      </c>
      <c r="C67" s="5" t="s">
        <v>234</v>
      </c>
      <c r="D67" s="16"/>
      <c r="E67" s="17" t="s">
        <v>37</v>
      </c>
      <c r="F67" s="17" t="s">
        <v>37</v>
      </c>
      <c r="G67" s="17">
        <v>8</v>
      </c>
      <c r="H67" s="8" t="s">
        <v>23</v>
      </c>
      <c r="I67" s="5" t="s">
        <v>24</v>
      </c>
      <c r="J67" s="8" t="s">
        <v>25</v>
      </c>
      <c r="K67" s="21">
        <v>1254078311.4000001</v>
      </c>
      <c r="L67" s="21">
        <v>1254078311.4000001</v>
      </c>
      <c r="M67" s="8" t="s">
        <v>26</v>
      </c>
      <c r="N67" s="8" t="s">
        <v>27</v>
      </c>
      <c r="O67" s="8" t="s">
        <v>28</v>
      </c>
      <c r="P67" s="8" t="s">
        <v>29</v>
      </c>
      <c r="Q67" s="5" t="s">
        <v>220</v>
      </c>
      <c r="R67" s="4" t="s">
        <v>221</v>
      </c>
      <c r="S67" s="4" t="s">
        <v>222</v>
      </c>
      <c r="T67" s="7" t="s">
        <v>33</v>
      </c>
      <c r="U67" s="25" t="s">
        <v>33</v>
      </c>
      <c r="V67" s="26"/>
      <c r="W67" s="27"/>
      <c r="X67" s="38"/>
      <c r="Y67" s="5"/>
      <c r="Z67" s="39"/>
      <c r="AA67" s="39"/>
      <c r="AB67" s="39"/>
      <c r="AC67" s="26"/>
      <c r="AD67" s="26"/>
      <c r="AE67" s="39"/>
      <c r="AF67" s="26"/>
      <c r="AG67" s="39"/>
      <c r="AH67" s="26"/>
      <c r="AI67" s="39"/>
      <c r="AJ67" s="26"/>
      <c r="AK67" s="39"/>
      <c r="AL67" s="26"/>
      <c r="AM67" s="39"/>
      <c r="AN67" s="26"/>
      <c r="AO67" s="39"/>
      <c r="AP67" s="5"/>
      <c r="AQ67" s="38"/>
      <c r="AR67" s="48"/>
      <c r="AS67" s="26"/>
      <c r="AT67" s="26"/>
      <c r="AV67" s="26">
        <v>179154044.48571399</v>
      </c>
      <c r="AW67" s="26">
        <v>226000000</v>
      </c>
      <c r="AX67" s="26">
        <v>185425941</v>
      </c>
      <c r="AY67" s="26">
        <v>210000000</v>
      </c>
      <c r="AZ67" s="26">
        <v>179154044.48571399</v>
      </c>
      <c r="BA67" s="26">
        <v>120869495</v>
      </c>
      <c r="BB67" s="26">
        <v>153474786</v>
      </c>
      <c r="BC67" s="26"/>
      <c r="BD67" s="26">
        <v>1254078310.9714301</v>
      </c>
      <c r="BE67" s="26">
        <v>0.42857146263122597</v>
      </c>
      <c r="BF67" s="42"/>
      <c r="BG67" s="42"/>
      <c r="BH67" s="42">
        <v>0</v>
      </c>
      <c r="BI67" s="42">
        <v>0</v>
      </c>
      <c r="BJ67" s="42">
        <v>0</v>
      </c>
      <c r="BK67" s="42">
        <v>0</v>
      </c>
      <c r="BL67" s="42">
        <v>179154044.48571399</v>
      </c>
      <c r="BM67" s="42">
        <v>226000000</v>
      </c>
      <c r="BN67" s="42">
        <v>185425941</v>
      </c>
      <c r="BO67" s="42">
        <v>210000000</v>
      </c>
      <c r="BP67" s="42">
        <v>179154044.48571399</v>
      </c>
      <c r="BQ67" s="42">
        <v>120869495</v>
      </c>
      <c r="BR67" s="42">
        <v>153474786</v>
      </c>
      <c r="BS67" s="42">
        <v>1254078310.9714301</v>
      </c>
      <c r="BT67" s="42">
        <f t="shared" si="17"/>
        <v>2508156621.9428577</v>
      </c>
      <c r="BU67" s="42"/>
      <c r="BV67" s="5" t="s">
        <v>232</v>
      </c>
      <c r="BW67" s="5" t="s">
        <v>224</v>
      </c>
      <c r="BX67" s="5" t="s">
        <v>225</v>
      </c>
      <c r="BY67" s="5">
        <v>1254078311.4000001</v>
      </c>
      <c r="BZ67" s="5" t="s">
        <v>230</v>
      </c>
      <c r="CA67" s="5" t="s">
        <v>24</v>
      </c>
      <c r="CB67" s="5">
        <v>210</v>
      </c>
      <c r="CC67" s="50">
        <v>45417</v>
      </c>
      <c r="CD67" s="5"/>
    </row>
    <row r="68" spans="1:82">
      <c r="A68">
        <v>67</v>
      </c>
      <c r="B68" s="4" t="s">
        <v>235</v>
      </c>
      <c r="C68" s="5" t="s">
        <v>236</v>
      </c>
      <c r="D68" s="16"/>
      <c r="E68" s="17" t="s">
        <v>22</v>
      </c>
      <c r="F68" s="17" t="s">
        <v>22</v>
      </c>
      <c r="G68" s="17">
        <v>12</v>
      </c>
      <c r="H68" s="8" t="s">
        <v>23</v>
      </c>
      <c r="I68" s="5" t="s">
        <v>41</v>
      </c>
      <c r="J68" s="8" t="s">
        <v>25</v>
      </c>
      <c r="K68" s="21">
        <v>167265000</v>
      </c>
      <c r="L68" s="21">
        <v>167265000</v>
      </c>
      <c r="M68" s="8" t="s">
        <v>26</v>
      </c>
      <c r="N68" s="8" t="s">
        <v>27</v>
      </c>
      <c r="O68" s="8" t="s">
        <v>28</v>
      </c>
      <c r="P68" s="8" t="s">
        <v>29</v>
      </c>
      <c r="Q68" s="5" t="s">
        <v>220</v>
      </c>
      <c r="R68" s="4" t="s">
        <v>221</v>
      </c>
      <c r="S68" s="4" t="s">
        <v>222</v>
      </c>
      <c r="T68" s="7" t="s">
        <v>33</v>
      </c>
      <c r="U68" s="25" t="s">
        <v>33</v>
      </c>
      <c r="V68" s="26"/>
      <c r="W68" s="27"/>
      <c r="X68" s="38"/>
      <c r="Y68" s="5"/>
      <c r="Z68" s="39"/>
      <c r="AA68" s="39"/>
      <c r="AB68" s="39"/>
      <c r="AC68" s="26"/>
      <c r="AD68" s="26"/>
      <c r="AE68" s="39"/>
      <c r="AF68" s="26"/>
      <c r="AG68" s="39"/>
      <c r="AH68" s="26"/>
      <c r="AI68" s="39"/>
      <c r="AJ68" s="26"/>
      <c r="AK68" s="39"/>
      <c r="AL68" s="26"/>
      <c r="AM68" s="39"/>
      <c r="AN68" s="26"/>
      <c r="AO68" s="39"/>
      <c r="AP68" s="5"/>
      <c r="AQ68" s="38"/>
      <c r="AR68" s="48"/>
      <c r="AS68" s="26"/>
      <c r="AT68" s="26"/>
      <c r="AV68" s="26">
        <v>13938750</v>
      </c>
      <c r="AW68" s="26">
        <v>13938750</v>
      </c>
      <c r="AX68" s="26">
        <v>13938750</v>
      </c>
      <c r="AY68" s="26">
        <v>13938750</v>
      </c>
      <c r="AZ68" s="26">
        <v>13938750</v>
      </c>
      <c r="BA68" s="26">
        <v>13938750</v>
      </c>
      <c r="BB68" s="26">
        <v>13938750</v>
      </c>
      <c r="BC68" s="26">
        <v>13938750</v>
      </c>
      <c r="BD68" s="26">
        <v>167265000</v>
      </c>
      <c r="BE68" s="26">
        <v>0</v>
      </c>
      <c r="BF68" s="42"/>
      <c r="BG68" s="42"/>
      <c r="BH68" s="42">
        <v>13938750</v>
      </c>
      <c r="BI68" s="42">
        <v>13938750</v>
      </c>
      <c r="BJ68" s="42">
        <v>13938750</v>
      </c>
      <c r="BK68" s="42">
        <v>13938750</v>
      </c>
      <c r="BL68" s="42">
        <v>13938750</v>
      </c>
      <c r="BM68" s="42">
        <v>13938750</v>
      </c>
      <c r="BN68" s="42">
        <v>13938750</v>
      </c>
      <c r="BO68" s="42">
        <v>13938750</v>
      </c>
      <c r="BP68" s="42">
        <v>13938750</v>
      </c>
      <c r="BQ68" s="42">
        <v>13938750</v>
      </c>
      <c r="BR68" s="42">
        <v>13938750</v>
      </c>
      <c r="BS68" s="42">
        <v>153326250</v>
      </c>
      <c r="BT68" s="42">
        <f t="shared" si="17"/>
        <v>306652500</v>
      </c>
      <c r="BU68" s="42"/>
      <c r="BV68" s="5" t="s">
        <v>232</v>
      </c>
      <c r="BW68" s="5" t="s">
        <v>224</v>
      </c>
      <c r="BX68" s="5" t="s">
        <v>225</v>
      </c>
      <c r="BY68" s="5">
        <v>167265000</v>
      </c>
      <c r="BZ68" s="5" t="s">
        <v>226</v>
      </c>
      <c r="CA68" s="5" t="s">
        <v>41</v>
      </c>
      <c r="CB68" s="5">
        <v>360</v>
      </c>
      <c r="CC68" s="50">
        <v>45658</v>
      </c>
      <c r="CD68" s="5"/>
    </row>
    <row r="69" spans="1:82">
      <c r="A69">
        <v>68</v>
      </c>
      <c r="B69" s="4" t="s">
        <v>178</v>
      </c>
      <c r="C69" s="5" t="s">
        <v>237</v>
      </c>
      <c r="D69" s="16"/>
      <c r="E69" s="17" t="s">
        <v>22</v>
      </c>
      <c r="F69" s="17" t="s">
        <v>22</v>
      </c>
      <c r="G69" s="17">
        <v>12</v>
      </c>
      <c r="H69" s="8" t="s">
        <v>23</v>
      </c>
      <c r="I69" s="5" t="s">
        <v>24</v>
      </c>
      <c r="J69" s="8" t="s">
        <v>25</v>
      </c>
      <c r="K69" s="21">
        <v>2005180985.5769999</v>
      </c>
      <c r="L69" s="21">
        <v>2005180985.5769999</v>
      </c>
      <c r="M69" s="8" t="s">
        <v>26</v>
      </c>
      <c r="N69" s="8" t="s">
        <v>27</v>
      </c>
      <c r="O69" s="8" t="s">
        <v>28</v>
      </c>
      <c r="P69" s="8" t="s">
        <v>29</v>
      </c>
      <c r="Q69" s="5" t="s">
        <v>220</v>
      </c>
      <c r="R69" s="4" t="s">
        <v>221</v>
      </c>
      <c r="S69" s="4" t="s">
        <v>222</v>
      </c>
      <c r="T69" s="7" t="s">
        <v>33</v>
      </c>
      <c r="U69" s="25" t="s">
        <v>33</v>
      </c>
      <c r="V69" s="26"/>
      <c r="W69" s="27"/>
      <c r="X69" s="38"/>
      <c r="Y69" s="5"/>
      <c r="Z69" s="39"/>
      <c r="AA69" s="39"/>
      <c r="AB69" s="39"/>
      <c r="AC69" s="26"/>
      <c r="AD69" s="26"/>
      <c r="AE69" s="39"/>
      <c r="AF69" s="26"/>
      <c r="AG69" s="39"/>
      <c r="AH69" s="26"/>
      <c r="AI69" s="39"/>
      <c r="AJ69" s="26"/>
      <c r="AK69" s="39"/>
      <c r="AL69" s="26"/>
      <c r="AM69" s="39"/>
      <c r="AN69" s="26"/>
      <c r="AO69" s="39"/>
      <c r="AP69" s="5"/>
      <c r="AQ69" s="38"/>
      <c r="AR69" s="48"/>
      <c r="AS69" s="26"/>
      <c r="AT69" s="26"/>
      <c r="AV69" s="26">
        <v>169511823.19999999</v>
      </c>
      <c r="AW69" s="26">
        <v>175677300</v>
      </c>
      <c r="AX69" s="26">
        <v>184547733.69999999</v>
      </c>
      <c r="AY69" s="26">
        <v>178877151.30000001</v>
      </c>
      <c r="AZ69" s="26">
        <v>145876923</v>
      </c>
      <c r="BA69" s="26">
        <v>143596843.09999999</v>
      </c>
      <c r="BB69" s="26">
        <v>145655000.5</v>
      </c>
      <c r="BC69" s="26">
        <v>170157363.19999999</v>
      </c>
      <c r="BD69" s="26">
        <v>2005180985.2</v>
      </c>
      <c r="BE69" s="26">
        <v>0.37699985504150402</v>
      </c>
      <c r="BF69" s="42"/>
      <c r="BG69" s="42"/>
      <c r="BH69" s="42">
        <v>190175063.19999999</v>
      </c>
      <c r="BI69" s="42">
        <v>198211954.80000001</v>
      </c>
      <c r="BJ69" s="42">
        <v>141497237</v>
      </c>
      <c r="BK69" s="42">
        <v>161396592.19999999</v>
      </c>
      <c r="BL69" s="42">
        <v>169511823.19999999</v>
      </c>
      <c r="BM69" s="42">
        <v>175677300</v>
      </c>
      <c r="BN69" s="42">
        <v>184547733.69999999</v>
      </c>
      <c r="BO69" s="42">
        <v>178877151.30000001</v>
      </c>
      <c r="BP69" s="42">
        <v>145876923</v>
      </c>
      <c r="BQ69" s="42">
        <v>143596843.09999999</v>
      </c>
      <c r="BR69" s="42">
        <v>170157363.19999999</v>
      </c>
      <c r="BS69" s="42">
        <v>1859525984.7</v>
      </c>
      <c r="BT69" s="42">
        <f t="shared" si="17"/>
        <v>3719051969.4000001</v>
      </c>
      <c r="BU69" s="42"/>
      <c r="BV69" s="5" t="s">
        <v>232</v>
      </c>
      <c r="BW69" s="5" t="s">
        <v>224</v>
      </c>
      <c r="BX69" s="5" t="s">
        <v>225</v>
      </c>
      <c r="BY69" s="5">
        <v>1543634323.2</v>
      </c>
      <c r="BZ69" s="5" t="s">
        <v>66</v>
      </c>
      <c r="CA69" s="5" t="s">
        <v>24</v>
      </c>
      <c r="CB69" s="5">
        <v>1030</v>
      </c>
      <c r="CC69" s="50">
        <v>45110</v>
      </c>
      <c r="CD69" s="5"/>
    </row>
    <row r="70" spans="1:82">
      <c r="A70">
        <v>69</v>
      </c>
      <c r="B70" s="4" t="s">
        <v>178</v>
      </c>
      <c r="C70" s="5" t="s">
        <v>238</v>
      </c>
      <c r="D70" s="16"/>
      <c r="E70" s="17" t="s">
        <v>22</v>
      </c>
      <c r="F70" s="17" t="s">
        <v>22</v>
      </c>
      <c r="G70" s="17">
        <v>12</v>
      </c>
      <c r="H70" s="8" t="s">
        <v>23</v>
      </c>
      <c r="I70" s="5" t="s">
        <v>24</v>
      </c>
      <c r="J70" s="8" t="s">
        <v>25</v>
      </c>
      <c r="K70" s="21">
        <v>2727235940.52</v>
      </c>
      <c r="L70" s="21">
        <v>2727235940.52</v>
      </c>
      <c r="M70" s="8" t="s">
        <v>26</v>
      </c>
      <c r="N70" s="8" t="s">
        <v>27</v>
      </c>
      <c r="O70" s="8" t="s">
        <v>28</v>
      </c>
      <c r="P70" s="8" t="s">
        <v>29</v>
      </c>
      <c r="Q70" s="5" t="s">
        <v>220</v>
      </c>
      <c r="R70" s="4" t="s">
        <v>221</v>
      </c>
      <c r="S70" s="4" t="s">
        <v>222</v>
      </c>
      <c r="T70" s="7" t="s">
        <v>33</v>
      </c>
      <c r="U70" s="25" t="s">
        <v>33</v>
      </c>
      <c r="V70" s="26"/>
      <c r="W70" s="27"/>
      <c r="X70" s="38"/>
      <c r="Y70" s="5"/>
      <c r="Z70" s="39"/>
      <c r="AA70" s="39"/>
      <c r="AB70" s="39"/>
      <c r="AC70" s="26"/>
      <c r="AD70" s="26"/>
      <c r="AE70" s="39"/>
      <c r="AF70" s="26"/>
      <c r="AG70" s="39"/>
      <c r="AH70" s="26"/>
      <c r="AI70" s="39"/>
      <c r="AJ70" s="26"/>
      <c r="AK70" s="39"/>
      <c r="AL70" s="26"/>
      <c r="AM70" s="39"/>
      <c r="AN70" s="26"/>
      <c r="AO70" s="39"/>
      <c r="AP70" s="5"/>
      <c r="AQ70" s="38"/>
      <c r="AR70" s="48"/>
      <c r="AS70" s="26"/>
      <c r="AT70" s="26"/>
      <c r="AV70" s="26">
        <v>223640198.5</v>
      </c>
      <c r="AW70" s="26">
        <v>239179974.80000001</v>
      </c>
      <c r="AX70" s="26">
        <v>201932927</v>
      </c>
      <c r="AY70" s="26">
        <v>280234267.19999999</v>
      </c>
      <c r="AZ70" s="26">
        <v>222796393</v>
      </c>
      <c r="BA70" s="26">
        <v>221621480.90000001</v>
      </c>
      <c r="BB70" s="26">
        <v>218201760.40000001</v>
      </c>
      <c r="BC70" s="26">
        <v>194883400.59999999</v>
      </c>
      <c r="BD70" s="26">
        <v>2727235940.7199998</v>
      </c>
      <c r="BE70" s="26">
        <v>-0.20000028610229501</v>
      </c>
      <c r="BF70" s="42"/>
      <c r="BG70" s="42"/>
      <c r="BH70" s="42">
        <v>237930122.58000001</v>
      </c>
      <c r="BI70" s="42">
        <v>219929742.91999999</v>
      </c>
      <c r="BJ70" s="42">
        <v>239243001.22</v>
      </c>
      <c r="BK70" s="42">
        <v>227642671.59999999</v>
      </c>
      <c r="BL70" s="42">
        <v>223640198.5</v>
      </c>
      <c r="BM70" s="42">
        <v>239179974.80000001</v>
      </c>
      <c r="BN70" s="42">
        <v>201932927</v>
      </c>
      <c r="BO70" s="42">
        <v>280234267.19999999</v>
      </c>
      <c r="BP70" s="42">
        <v>222796393</v>
      </c>
      <c r="BQ70" s="42">
        <v>221621480.90000001</v>
      </c>
      <c r="BR70" s="42">
        <v>194883400.59999999</v>
      </c>
      <c r="BS70" s="42">
        <v>2509034180.3200002</v>
      </c>
      <c r="BT70" s="42">
        <f t="shared" si="17"/>
        <v>5018068360.6400003</v>
      </c>
      <c r="BU70" s="42"/>
      <c r="BV70" s="5" t="s">
        <v>232</v>
      </c>
      <c r="BW70" s="5" t="s">
        <v>224</v>
      </c>
      <c r="BX70" s="5" t="s">
        <v>225</v>
      </c>
      <c r="BY70" s="5">
        <v>2199383823.02</v>
      </c>
      <c r="BZ70" s="5" t="s">
        <v>66</v>
      </c>
      <c r="CA70" s="5" t="s">
        <v>24</v>
      </c>
      <c r="CB70" s="5">
        <v>1030</v>
      </c>
      <c r="CC70" s="50">
        <v>45110</v>
      </c>
      <c r="CD70" s="5"/>
    </row>
    <row r="71" spans="1:82">
      <c r="A71">
        <v>70</v>
      </c>
      <c r="B71" s="4" t="s">
        <v>178</v>
      </c>
      <c r="C71" s="5" t="s">
        <v>239</v>
      </c>
      <c r="D71" s="16"/>
      <c r="E71" s="17" t="s">
        <v>58</v>
      </c>
      <c r="F71" s="17" t="s">
        <v>58</v>
      </c>
      <c r="G71" s="17">
        <v>1</v>
      </c>
      <c r="H71" s="8" t="s">
        <v>23</v>
      </c>
      <c r="I71" s="5" t="s">
        <v>24</v>
      </c>
      <c r="J71" s="8" t="s">
        <v>25</v>
      </c>
      <c r="K71" s="21">
        <v>21567669.48</v>
      </c>
      <c r="L71" s="21">
        <v>21567669.48</v>
      </c>
      <c r="M71" s="8" t="s">
        <v>26</v>
      </c>
      <c r="N71" s="8" t="s">
        <v>27</v>
      </c>
      <c r="O71" s="8" t="s">
        <v>28</v>
      </c>
      <c r="P71" s="8" t="s">
        <v>29</v>
      </c>
      <c r="Q71" s="5" t="s">
        <v>220</v>
      </c>
      <c r="R71" s="4" t="s">
        <v>221</v>
      </c>
      <c r="S71" s="4" t="s">
        <v>222</v>
      </c>
      <c r="T71" s="7" t="s">
        <v>33</v>
      </c>
      <c r="U71" s="25" t="s">
        <v>33</v>
      </c>
      <c r="V71" s="26"/>
      <c r="W71" s="27"/>
      <c r="X71" s="38"/>
      <c r="Y71" s="5"/>
      <c r="Z71" s="39"/>
      <c r="AA71" s="39"/>
      <c r="AB71" s="39"/>
      <c r="AC71" s="26"/>
      <c r="AD71" s="26"/>
      <c r="AE71" s="26"/>
      <c r="AF71" s="26"/>
      <c r="AG71" s="26"/>
      <c r="AH71" s="26"/>
      <c r="AI71" s="26"/>
      <c r="AJ71" s="26"/>
      <c r="AK71" s="26"/>
      <c r="AL71" s="26"/>
      <c r="AM71" s="26"/>
      <c r="AN71" s="26"/>
      <c r="AO71" s="26"/>
      <c r="AP71" s="5"/>
      <c r="AQ71" s="38"/>
      <c r="AR71" s="48"/>
      <c r="AS71" s="26"/>
      <c r="AT71" s="26"/>
      <c r="AV71" s="26"/>
      <c r="AW71" s="26"/>
      <c r="AX71" s="26"/>
      <c r="AY71" s="26"/>
      <c r="AZ71" s="26"/>
      <c r="BA71" s="26"/>
      <c r="BB71" s="26"/>
      <c r="BC71" s="26"/>
      <c r="BD71" s="26">
        <v>21567669.48</v>
      </c>
      <c r="BE71" s="26">
        <v>0</v>
      </c>
      <c r="BF71" s="42"/>
      <c r="BG71" s="42"/>
      <c r="BH71" s="42">
        <v>0</v>
      </c>
      <c r="BI71" s="42">
        <v>0</v>
      </c>
      <c r="BJ71" s="42">
        <v>0</v>
      </c>
      <c r="BK71" s="42">
        <v>21567669.48</v>
      </c>
      <c r="BL71" s="42">
        <v>0</v>
      </c>
      <c r="BM71" s="42">
        <v>0</v>
      </c>
      <c r="BN71" s="42">
        <v>0</v>
      </c>
      <c r="BO71" s="42">
        <v>0</v>
      </c>
      <c r="BP71" s="42">
        <v>0</v>
      </c>
      <c r="BQ71" s="42">
        <v>0</v>
      </c>
      <c r="BR71" s="42">
        <v>0</v>
      </c>
      <c r="BS71" s="42">
        <v>21567669.48</v>
      </c>
      <c r="BT71" s="42">
        <f t="shared" si="17"/>
        <v>43135338.960000001</v>
      </c>
      <c r="BU71" s="42"/>
      <c r="BV71" s="5" t="s">
        <v>232</v>
      </c>
      <c r="BW71" s="5" t="s">
        <v>224</v>
      </c>
      <c r="BX71" s="5" t="s">
        <v>225</v>
      </c>
      <c r="BY71" s="5">
        <v>21567669.48</v>
      </c>
      <c r="BZ71" s="5" t="s">
        <v>230</v>
      </c>
      <c r="CA71" s="5" t="s">
        <v>24</v>
      </c>
      <c r="CB71" s="5">
        <v>30</v>
      </c>
      <c r="CC71" s="50">
        <v>45294</v>
      </c>
      <c r="CD71" s="5"/>
    </row>
    <row r="72" spans="1:82">
      <c r="A72">
        <v>71</v>
      </c>
      <c r="B72" s="4" t="s">
        <v>240</v>
      </c>
      <c r="C72" s="5" t="s">
        <v>241</v>
      </c>
      <c r="D72" s="16"/>
      <c r="E72" s="17" t="s">
        <v>40</v>
      </c>
      <c r="F72" s="17" t="s">
        <v>40</v>
      </c>
      <c r="G72" s="17">
        <v>3</v>
      </c>
      <c r="H72" s="8" t="s">
        <v>23</v>
      </c>
      <c r="I72" s="5" t="s">
        <v>24</v>
      </c>
      <c r="J72" s="8" t="s">
        <v>25</v>
      </c>
      <c r="K72" s="21">
        <v>56151000</v>
      </c>
      <c r="L72" s="21">
        <v>56151000</v>
      </c>
      <c r="M72" s="8" t="s">
        <v>26</v>
      </c>
      <c r="N72" s="8" t="s">
        <v>27</v>
      </c>
      <c r="O72" s="8" t="s">
        <v>28</v>
      </c>
      <c r="P72" s="8" t="s">
        <v>29</v>
      </c>
      <c r="Q72" s="5" t="s">
        <v>220</v>
      </c>
      <c r="R72" s="4" t="s">
        <v>221</v>
      </c>
      <c r="S72" s="4" t="s">
        <v>222</v>
      </c>
      <c r="T72" s="7" t="s">
        <v>33</v>
      </c>
      <c r="U72" s="25" t="s">
        <v>33</v>
      </c>
      <c r="V72" s="26"/>
      <c r="W72" s="27"/>
      <c r="X72" s="38"/>
      <c r="Y72" s="5"/>
      <c r="Z72" s="39"/>
      <c r="AA72" s="39"/>
      <c r="AB72" s="39"/>
      <c r="AC72" s="26"/>
      <c r="AD72" s="26"/>
      <c r="AE72" s="26"/>
      <c r="AF72" s="26"/>
      <c r="AG72" s="26"/>
      <c r="AH72" s="26"/>
      <c r="AI72" s="26"/>
      <c r="AJ72" s="26"/>
      <c r="AK72" s="26"/>
      <c r="AL72" s="26"/>
      <c r="AM72" s="26"/>
      <c r="AN72" s="26"/>
      <c r="AO72" s="26"/>
      <c r="AP72" s="5"/>
      <c r="AQ72" s="38"/>
      <c r="AR72" s="48"/>
      <c r="AS72" s="26"/>
      <c r="AT72" s="26"/>
      <c r="AV72" s="26"/>
      <c r="AW72" s="26"/>
      <c r="AX72" s="26"/>
      <c r="AY72" s="26"/>
      <c r="AZ72" s="26"/>
      <c r="BA72" s="26"/>
      <c r="BB72" s="26"/>
      <c r="BC72" s="26"/>
      <c r="BD72" s="26">
        <v>56151000</v>
      </c>
      <c r="BE72" s="26">
        <v>0</v>
      </c>
      <c r="BF72" s="42"/>
      <c r="BG72" s="42"/>
      <c r="BH72" s="42">
        <v>0</v>
      </c>
      <c r="BI72" s="42">
        <v>17968320</v>
      </c>
      <c r="BJ72" s="42">
        <v>17968320</v>
      </c>
      <c r="BK72" s="42">
        <v>20214360</v>
      </c>
      <c r="BL72" s="42">
        <v>0</v>
      </c>
      <c r="BM72" s="42">
        <v>0</v>
      </c>
      <c r="BN72" s="42">
        <v>0</v>
      </c>
      <c r="BO72" s="42">
        <v>0</v>
      </c>
      <c r="BP72" s="42">
        <v>0</v>
      </c>
      <c r="BQ72" s="42">
        <v>0</v>
      </c>
      <c r="BR72" s="42">
        <v>0</v>
      </c>
      <c r="BS72" s="42">
        <v>56151000</v>
      </c>
      <c r="BT72" s="42">
        <f t="shared" si="17"/>
        <v>112302000</v>
      </c>
      <c r="BU72" s="42"/>
      <c r="BV72" s="5" t="s">
        <v>232</v>
      </c>
      <c r="BW72" s="5" t="s">
        <v>224</v>
      </c>
      <c r="BX72" s="5" t="s">
        <v>225</v>
      </c>
      <c r="BY72" s="5">
        <v>56151000</v>
      </c>
      <c r="BZ72" s="5" t="s">
        <v>66</v>
      </c>
      <c r="CA72" s="5" t="s">
        <v>24</v>
      </c>
      <c r="CB72" s="5">
        <v>89</v>
      </c>
      <c r="CC72" s="50" t="s">
        <v>242</v>
      </c>
      <c r="CD72" s="5"/>
    </row>
    <row r="73" spans="1:82">
      <c r="A73">
        <v>72</v>
      </c>
      <c r="B73" s="4" t="s">
        <v>243</v>
      </c>
      <c r="C73" s="5" t="s">
        <v>244</v>
      </c>
      <c r="D73" s="16"/>
      <c r="E73" s="17" t="s">
        <v>40</v>
      </c>
      <c r="F73" s="17" t="s">
        <v>40</v>
      </c>
      <c r="G73" s="17">
        <v>3</v>
      </c>
      <c r="H73" s="8" t="s">
        <v>23</v>
      </c>
      <c r="I73" s="5" t="s">
        <v>24</v>
      </c>
      <c r="J73" s="8" t="s">
        <v>25</v>
      </c>
      <c r="K73" s="21">
        <v>67381200</v>
      </c>
      <c r="L73" s="21">
        <v>67381200</v>
      </c>
      <c r="M73" s="8" t="s">
        <v>26</v>
      </c>
      <c r="N73" s="8" t="s">
        <v>27</v>
      </c>
      <c r="O73" s="8" t="s">
        <v>28</v>
      </c>
      <c r="P73" s="8" t="s">
        <v>29</v>
      </c>
      <c r="Q73" s="5" t="s">
        <v>220</v>
      </c>
      <c r="R73" s="4" t="s">
        <v>221</v>
      </c>
      <c r="S73" s="4" t="s">
        <v>222</v>
      </c>
      <c r="T73" s="7" t="s">
        <v>33</v>
      </c>
      <c r="U73" s="25" t="s">
        <v>33</v>
      </c>
      <c r="V73" s="26"/>
      <c r="W73" s="27"/>
      <c r="X73" s="38"/>
      <c r="Y73" s="5"/>
      <c r="Z73" s="39"/>
      <c r="AA73" s="39"/>
      <c r="AB73" s="39"/>
      <c r="AC73" s="26"/>
      <c r="AD73" s="26"/>
      <c r="AE73" s="26"/>
      <c r="AF73" s="26"/>
      <c r="AG73" s="26"/>
      <c r="AH73" s="26"/>
      <c r="AI73" s="26"/>
      <c r="AJ73" s="26"/>
      <c r="AK73" s="26"/>
      <c r="AL73" s="26"/>
      <c r="AM73" s="26"/>
      <c r="AN73" s="26"/>
      <c r="AO73" s="26"/>
      <c r="AP73" s="5"/>
      <c r="AQ73" s="38"/>
      <c r="AR73" s="48"/>
      <c r="AS73" s="26"/>
      <c r="AT73" s="26"/>
      <c r="AV73" s="26"/>
      <c r="AW73" s="26"/>
      <c r="AX73" s="26"/>
      <c r="AY73" s="26"/>
      <c r="AZ73" s="26"/>
      <c r="BA73" s="26"/>
      <c r="BB73" s="26"/>
      <c r="BC73" s="26"/>
      <c r="BD73" s="26">
        <v>67381200</v>
      </c>
      <c r="BE73" s="26">
        <v>0</v>
      </c>
      <c r="BF73" s="42"/>
      <c r="BG73" s="42"/>
      <c r="BH73" s="42">
        <v>0</v>
      </c>
      <c r="BI73" s="42">
        <v>20214360</v>
      </c>
      <c r="BJ73" s="42">
        <v>20214360</v>
      </c>
      <c r="BK73" s="42">
        <v>26952480</v>
      </c>
      <c r="BL73" s="42">
        <v>0</v>
      </c>
      <c r="BM73" s="42">
        <v>0</v>
      </c>
      <c r="BN73" s="42">
        <v>0</v>
      </c>
      <c r="BO73" s="42">
        <v>0</v>
      </c>
      <c r="BP73" s="42">
        <v>0</v>
      </c>
      <c r="BQ73" s="42">
        <v>0</v>
      </c>
      <c r="BR73" s="42">
        <v>0</v>
      </c>
      <c r="BS73" s="42">
        <v>67381200</v>
      </c>
      <c r="BT73" s="42">
        <f t="shared" si="17"/>
        <v>134762400</v>
      </c>
      <c r="BU73" s="42"/>
      <c r="BV73" s="5" t="s">
        <v>232</v>
      </c>
      <c r="BW73" s="5" t="s">
        <v>232</v>
      </c>
      <c r="BX73" s="5" t="s">
        <v>225</v>
      </c>
      <c r="BY73" s="5">
        <v>67381200</v>
      </c>
      <c r="BZ73" s="5" t="s">
        <v>66</v>
      </c>
      <c r="CA73" s="5" t="s">
        <v>24</v>
      </c>
      <c r="CB73" s="5">
        <v>89</v>
      </c>
      <c r="CC73" s="50" t="s">
        <v>242</v>
      </c>
      <c r="CD73" s="5"/>
    </row>
    <row r="74" spans="1:82">
      <c r="A74">
        <v>73</v>
      </c>
      <c r="B74" s="4" t="s">
        <v>245</v>
      </c>
      <c r="C74" s="5" t="s">
        <v>246</v>
      </c>
      <c r="D74" s="16"/>
      <c r="E74" s="17" t="s">
        <v>37</v>
      </c>
      <c r="F74" s="17" t="s">
        <v>37</v>
      </c>
      <c r="G74" s="17">
        <v>4</v>
      </c>
      <c r="H74" s="8" t="s">
        <v>23</v>
      </c>
      <c r="I74" s="5" t="s">
        <v>24</v>
      </c>
      <c r="J74" s="8" t="s">
        <v>25</v>
      </c>
      <c r="K74" s="21">
        <v>1108147819.842</v>
      </c>
      <c r="L74" s="21">
        <v>1108147819.842</v>
      </c>
      <c r="M74" s="8" t="s">
        <v>26</v>
      </c>
      <c r="N74" s="8" t="s">
        <v>27</v>
      </c>
      <c r="O74" s="8" t="s">
        <v>28</v>
      </c>
      <c r="P74" s="8" t="s">
        <v>29</v>
      </c>
      <c r="Q74" s="5" t="s">
        <v>220</v>
      </c>
      <c r="R74" s="4" t="s">
        <v>221</v>
      </c>
      <c r="S74" s="4" t="s">
        <v>222</v>
      </c>
      <c r="T74" s="7" t="s">
        <v>33</v>
      </c>
      <c r="U74" s="25" t="s">
        <v>33</v>
      </c>
      <c r="V74" s="26"/>
      <c r="W74" s="27"/>
      <c r="X74" s="38"/>
      <c r="Y74" s="5"/>
      <c r="Z74" s="39"/>
      <c r="AA74" s="39"/>
      <c r="AB74" s="39"/>
      <c r="AC74" s="26"/>
      <c r="AD74" s="26"/>
      <c r="AE74" s="26"/>
      <c r="AF74" s="26"/>
      <c r="AG74" s="26"/>
      <c r="AH74" s="26"/>
      <c r="AI74" s="26"/>
      <c r="AJ74" s="26"/>
      <c r="AK74" s="26"/>
      <c r="AL74" s="26"/>
      <c r="AM74" s="26"/>
      <c r="AN74" s="26"/>
      <c r="AO74" s="26"/>
      <c r="AP74" s="5"/>
      <c r="AQ74" s="38"/>
      <c r="AR74" s="48"/>
      <c r="AS74" s="26"/>
      <c r="AT74" s="26"/>
      <c r="AV74" s="26">
        <v>350000000</v>
      </c>
      <c r="AW74" s="26">
        <v>277036954.9605</v>
      </c>
      <c r="AX74" s="26">
        <v>160465614</v>
      </c>
      <c r="AY74" s="26">
        <v>277036954.9605</v>
      </c>
      <c r="AZ74" s="26"/>
      <c r="BA74" s="26"/>
      <c r="BB74" s="26"/>
      <c r="BC74" s="26"/>
      <c r="BD74" s="26">
        <v>1064539523.921</v>
      </c>
      <c r="BE74" s="26">
        <v>43608295.920999996</v>
      </c>
      <c r="BF74" s="42"/>
      <c r="BG74" s="42"/>
      <c r="BH74" s="42">
        <v>0</v>
      </c>
      <c r="BI74" s="42">
        <v>0</v>
      </c>
      <c r="BJ74" s="42">
        <v>0</v>
      </c>
      <c r="BK74" s="42">
        <v>0</v>
      </c>
      <c r="BL74" s="42">
        <v>350000000</v>
      </c>
      <c r="BM74" s="42">
        <v>277036954.9605</v>
      </c>
      <c r="BN74" s="42">
        <v>160465614</v>
      </c>
      <c r="BO74" s="42">
        <v>277036954.9605</v>
      </c>
      <c r="BP74" s="42">
        <v>0</v>
      </c>
      <c r="BQ74" s="42">
        <v>0</v>
      </c>
      <c r="BR74" s="42">
        <v>0</v>
      </c>
      <c r="BS74" s="42">
        <v>1064539523.921</v>
      </c>
      <c r="BT74" s="42">
        <f t="shared" si="17"/>
        <v>2129079047.842</v>
      </c>
      <c r="BU74" s="42"/>
      <c r="BV74" s="5" t="s">
        <v>232</v>
      </c>
      <c r="BW74" s="5" t="s">
        <v>232</v>
      </c>
      <c r="BX74" s="5" t="s">
        <v>225</v>
      </c>
      <c r="BY74" s="5">
        <v>1108147819.842</v>
      </c>
      <c r="BZ74" s="5" t="s">
        <v>230</v>
      </c>
      <c r="CA74" s="5" t="s">
        <v>24</v>
      </c>
      <c r="CB74" s="5">
        <v>119</v>
      </c>
      <c r="CC74" s="50">
        <v>45417</v>
      </c>
      <c r="CD74" s="5"/>
    </row>
    <row r="75" spans="1:82">
      <c r="A75">
        <v>74</v>
      </c>
      <c r="B75" s="4" t="s">
        <v>247</v>
      </c>
      <c r="C75" s="5" t="s">
        <v>248</v>
      </c>
      <c r="D75" s="16"/>
      <c r="E75" s="17" t="s">
        <v>40</v>
      </c>
      <c r="F75" s="17" t="s">
        <v>40</v>
      </c>
      <c r="G75" s="17">
        <v>11</v>
      </c>
      <c r="H75" s="8" t="s">
        <v>23</v>
      </c>
      <c r="I75" s="5" t="s">
        <v>24</v>
      </c>
      <c r="J75" s="8" t="s">
        <v>25</v>
      </c>
      <c r="K75" s="21">
        <v>614116198.08000004</v>
      </c>
      <c r="L75" s="21">
        <v>614116198.08000004</v>
      </c>
      <c r="M75" s="8" t="s">
        <v>26</v>
      </c>
      <c r="N75" s="8" t="s">
        <v>27</v>
      </c>
      <c r="O75" s="8" t="s">
        <v>28</v>
      </c>
      <c r="P75" s="8" t="s">
        <v>29</v>
      </c>
      <c r="Q75" s="25" t="s">
        <v>180</v>
      </c>
      <c r="R75" s="4" t="s">
        <v>181</v>
      </c>
      <c r="S75" s="24" t="s">
        <v>182</v>
      </c>
      <c r="T75" s="7" t="s">
        <v>33</v>
      </c>
      <c r="U75" s="25" t="s">
        <v>33</v>
      </c>
      <c r="V75" s="26"/>
      <c r="W75" s="27"/>
      <c r="X75" s="38"/>
      <c r="Y75" s="5"/>
      <c r="Z75" s="39"/>
      <c r="AA75" s="39"/>
      <c r="AB75" s="39"/>
      <c r="AC75" s="26"/>
      <c r="AD75" s="26"/>
      <c r="AE75" s="26"/>
      <c r="AF75" s="26"/>
      <c r="AG75" s="26"/>
      <c r="AH75" s="26"/>
      <c r="AI75" s="26"/>
      <c r="AJ75" s="26"/>
      <c r="AK75" s="26"/>
      <c r="AL75" s="26"/>
      <c r="AM75" s="26"/>
      <c r="AN75" s="26"/>
      <c r="AO75" s="26"/>
      <c r="AP75" s="5"/>
      <c r="AQ75" s="38"/>
      <c r="AR75" s="48"/>
      <c r="AS75" s="26"/>
      <c r="AT75" s="26"/>
      <c r="AV75" s="26">
        <v>60904085.759999998</v>
      </c>
      <c r="AW75" s="26">
        <v>65979426.240000002</v>
      </c>
      <c r="AX75" s="26">
        <v>65979426.240000002</v>
      </c>
      <c r="AY75" s="26">
        <v>45678064.32</v>
      </c>
      <c r="AZ75" s="26">
        <v>45678064.32</v>
      </c>
      <c r="BA75" s="26">
        <v>45678064.32</v>
      </c>
      <c r="BB75" s="26">
        <v>65979426.240000002</v>
      </c>
      <c r="BC75" s="26">
        <v>71054766.719999999</v>
      </c>
      <c r="BD75" s="26">
        <v>614116198.08000004</v>
      </c>
      <c r="BE75" s="26">
        <v>0</v>
      </c>
      <c r="BF75" s="42"/>
      <c r="BG75" s="42"/>
      <c r="BH75" s="42">
        <v>0</v>
      </c>
      <c r="BI75" s="42">
        <v>40602723.840000004</v>
      </c>
      <c r="BJ75" s="42">
        <v>45678064.32</v>
      </c>
      <c r="BK75" s="42">
        <v>60904085.759999998</v>
      </c>
      <c r="BL75" s="42">
        <v>60904085.759999998</v>
      </c>
      <c r="BM75" s="42">
        <v>65979426.240000002</v>
      </c>
      <c r="BN75" s="42">
        <v>65979426.240000002</v>
      </c>
      <c r="BO75" s="42">
        <v>45678064.32</v>
      </c>
      <c r="BP75" s="42">
        <v>45678064.32</v>
      </c>
      <c r="BQ75" s="42">
        <v>45678064.32</v>
      </c>
      <c r="BR75" s="42">
        <v>71054766.719999999</v>
      </c>
      <c r="BS75" s="42">
        <v>548136771.84000003</v>
      </c>
      <c r="BT75" s="42">
        <f t="shared" si="17"/>
        <v>1096273543.6799998</v>
      </c>
      <c r="BU75" s="42"/>
      <c r="BV75" s="5" t="s">
        <v>232</v>
      </c>
      <c r="BW75" s="5" t="s">
        <v>249</v>
      </c>
      <c r="BX75" s="5" t="s">
        <v>250</v>
      </c>
      <c r="BY75" s="5">
        <v>614116198.08000004</v>
      </c>
      <c r="BZ75" s="5" t="s">
        <v>230</v>
      </c>
      <c r="CA75" s="5" t="s">
        <v>24</v>
      </c>
      <c r="CB75" s="5">
        <v>330</v>
      </c>
      <c r="CC75" s="50">
        <v>45659</v>
      </c>
      <c r="CD75" s="5"/>
    </row>
    <row r="76" spans="1:82">
      <c r="A76">
        <v>75</v>
      </c>
      <c r="B76" s="4" t="s">
        <v>247</v>
      </c>
      <c r="C76" s="5" t="s">
        <v>251</v>
      </c>
      <c r="D76" s="16"/>
      <c r="E76" s="17" t="s">
        <v>40</v>
      </c>
      <c r="F76" s="17" t="s">
        <v>40</v>
      </c>
      <c r="G76" s="17">
        <v>11</v>
      </c>
      <c r="H76" s="8" t="s">
        <v>23</v>
      </c>
      <c r="I76" s="5" t="s">
        <v>24</v>
      </c>
      <c r="J76" s="8" t="s">
        <v>25</v>
      </c>
      <c r="K76" s="21">
        <v>690027591.04999995</v>
      </c>
      <c r="L76" s="21">
        <v>690027591.04999995</v>
      </c>
      <c r="M76" s="8" t="s">
        <v>26</v>
      </c>
      <c r="N76" s="8" t="s">
        <v>27</v>
      </c>
      <c r="O76" s="8" t="s">
        <v>28</v>
      </c>
      <c r="P76" s="8" t="s">
        <v>29</v>
      </c>
      <c r="Q76" s="25" t="s">
        <v>180</v>
      </c>
      <c r="R76" s="4" t="s">
        <v>181</v>
      </c>
      <c r="S76" s="24" t="s">
        <v>182</v>
      </c>
      <c r="T76" s="7" t="s">
        <v>33</v>
      </c>
      <c r="U76" s="25" t="s">
        <v>33</v>
      </c>
      <c r="V76" s="26"/>
      <c r="W76" s="27"/>
      <c r="X76" s="38"/>
      <c r="Y76" s="5"/>
      <c r="Z76" s="39"/>
      <c r="AA76" s="39"/>
      <c r="AB76" s="39"/>
      <c r="AC76" s="26"/>
      <c r="AD76" s="26"/>
      <c r="AE76" s="26"/>
      <c r="AF76" s="26"/>
      <c r="AG76" s="26"/>
      <c r="AH76" s="26"/>
      <c r="AI76" s="26"/>
      <c r="AJ76" s="26"/>
      <c r="AK76" s="26"/>
      <c r="AL76" s="26"/>
      <c r="AM76" s="26"/>
      <c r="AN76" s="26"/>
      <c r="AO76" s="26"/>
      <c r="AP76" s="5"/>
      <c r="AQ76" s="38"/>
      <c r="AR76" s="48"/>
      <c r="AS76" s="26"/>
      <c r="AT76" s="26"/>
      <c r="AV76" s="26">
        <v>62729781.004799999</v>
      </c>
      <c r="AW76" s="26">
        <v>62729781.004799999</v>
      </c>
      <c r="AX76" s="26">
        <v>62729781.004799999</v>
      </c>
      <c r="AY76" s="26">
        <v>62729781.004799999</v>
      </c>
      <c r="AZ76" s="26">
        <v>62729781.004799999</v>
      </c>
      <c r="BA76" s="26">
        <v>62729781.004799999</v>
      </c>
      <c r="BB76" s="26">
        <v>62729781.004799999</v>
      </c>
      <c r="BC76" s="26">
        <v>62729781.004799999</v>
      </c>
      <c r="BD76" s="26">
        <v>690027591.05280006</v>
      </c>
      <c r="BE76" s="26">
        <v>-2.8001070022582999E-3</v>
      </c>
      <c r="BF76" s="42"/>
      <c r="BG76" s="42"/>
      <c r="BH76" s="42">
        <v>0</v>
      </c>
      <c r="BI76" s="42">
        <v>62729781.004799999</v>
      </c>
      <c r="BJ76" s="42">
        <v>62729781.004799999</v>
      </c>
      <c r="BK76" s="42">
        <v>62729781.004799999</v>
      </c>
      <c r="BL76" s="42">
        <v>62729781.004799999</v>
      </c>
      <c r="BM76" s="42">
        <v>62729781.004799999</v>
      </c>
      <c r="BN76" s="42">
        <v>62729781.004799999</v>
      </c>
      <c r="BO76" s="42">
        <v>62729781.004799999</v>
      </c>
      <c r="BP76" s="42">
        <v>62729781.004799999</v>
      </c>
      <c r="BQ76" s="42">
        <v>62729781.004799999</v>
      </c>
      <c r="BR76" s="42">
        <v>62729781.004799999</v>
      </c>
      <c r="BS76" s="42">
        <v>627297810.04799998</v>
      </c>
      <c r="BT76" s="42">
        <f t="shared" si="17"/>
        <v>1254595620.096</v>
      </c>
      <c r="BU76" s="42"/>
      <c r="BV76" s="5" t="s">
        <v>232</v>
      </c>
      <c r="BW76" s="5" t="s">
        <v>249</v>
      </c>
      <c r="BX76" s="5" t="s">
        <v>250</v>
      </c>
      <c r="BY76" s="5">
        <v>690027591.04999995</v>
      </c>
      <c r="BZ76" s="5" t="s">
        <v>230</v>
      </c>
      <c r="CA76" s="5" t="s">
        <v>24</v>
      </c>
      <c r="CB76" s="5">
        <v>330</v>
      </c>
      <c r="CC76" s="50">
        <v>45659</v>
      </c>
      <c r="CD76" s="5"/>
    </row>
    <row r="77" spans="1:82">
      <c r="A77">
        <v>76</v>
      </c>
      <c r="B77" s="4" t="s">
        <v>252</v>
      </c>
      <c r="C77" s="5" t="s">
        <v>253</v>
      </c>
      <c r="D77" s="16"/>
      <c r="E77" s="17" t="s">
        <v>187</v>
      </c>
      <c r="F77" s="17" t="s">
        <v>187</v>
      </c>
      <c r="G77" s="17">
        <v>2</v>
      </c>
      <c r="H77" s="8" t="s">
        <v>23</v>
      </c>
      <c r="I77" s="5" t="s">
        <v>24</v>
      </c>
      <c r="J77" s="8" t="s">
        <v>25</v>
      </c>
      <c r="K77" s="21">
        <v>99717000</v>
      </c>
      <c r="L77" s="21">
        <v>99717000</v>
      </c>
      <c r="M77" s="8" t="s">
        <v>26</v>
      </c>
      <c r="N77" s="8" t="s">
        <v>27</v>
      </c>
      <c r="O77" s="8" t="s">
        <v>28</v>
      </c>
      <c r="P77" s="8" t="s">
        <v>29</v>
      </c>
      <c r="Q77" s="25" t="s">
        <v>180</v>
      </c>
      <c r="R77" s="4" t="s">
        <v>181</v>
      </c>
      <c r="S77" s="24" t="s">
        <v>182</v>
      </c>
      <c r="T77" s="7" t="s">
        <v>33</v>
      </c>
      <c r="U77" s="25" t="s">
        <v>33</v>
      </c>
      <c r="V77" s="26"/>
      <c r="W77" s="27"/>
      <c r="X77" s="38"/>
      <c r="Y77" s="5"/>
      <c r="Z77" s="39"/>
      <c r="AA77" s="39"/>
      <c r="AB77" s="39"/>
      <c r="AC77" s="26"/>
      <c r="AD77" s="26"/>
      <c r="AE77" s="26"/>
      <c r="AF77" s="26"/>
      <c r="AG77" s="26"/>
      <c r="AH77" s="26"/>
      <c r="AI77" s="26"/>
      <c r="AJ77" s="26"/>
      <c r="AK77" s="26"/>
      <c r="AL77" s="26"/>
      <c r="AM77" s="26"/>
      <c r="AN77" s="26"/>
      <c r="AO77" s="26"/>
      <c r="AP77" s="5"/>
      <c r="AQ77" s="38"/>
      <c r="AR77" s="48"/>
      <c r="AS77" s="26"/>
      <c r="AT77" s="26"/>
      <c r="AV77" s="26"/>
      <c r="AW77" s="26">
        <v>49858500</v>
      </c>
      <c r="AX77" s="26">
        <v>49858500</v>
      </c>
      <c r="AY77" s="26"/>
      <c r="AZ77" s="26"/>
      <c r="BA77" s="26"/>
      <c r="BB77" s="26"/>
      <c r="BC77" s="26"/>
      <c r="BD77" s="26">
        <v>99717000</v>
      </c>
      <c r="BE77" s="26">
        <v>0</v>
      </c>
      <c r="BF77" s="42"/>
      <c r="BG77" s="42"/>
      <c r="BH77" s="42">
        <v>0</v>
      </c>
      <c r="BI77" s="42">
        <v>0</v>
      </c>
      <c r="BJ77" s="42">
        <v>0</v>
      </c>
      <c r="BK77" s="42">
        <v>0</v>
      </c>
      <c r="BL77" s="42">
        <v>0</v>
      </c>
      <c r="BM77" s="42">
        <v>49858500</v>
      </c>
      <c r="BN77" s="42">
        <v>49858500</v>
      </c>
      <c r="BO77" s="42">
        <v>0</v>
      </c>
      <c r="BP77" s="42">
        <v>0</v>
      </c>
      <c r="BQ77" s="42">
        <v>0</v>
      </c>
      <c r="BR77" s="42">
        <v>0</v>
      </c>
      <c r="BS77" s="42">
        <v>99717000</v>
      </c>
      <c r="BT77" s="42">
        <f t="shared" si="17"/>
        <v>199434000</v>
      </c>
      <c r="BU77" s="42"/>
      <c r="BV77" s="5" t="s">
        <v>232</v>
      </c>
      <c r="BW77" s="5" t="s">
        <v>249</v>
      </c>
      <c r="BX77" s="5" t="s">
        <v>250</v>
      </c>
      <c r="BY77" s="5">
        <v>99717000</v>
      </c>
      <c r="BZ77" s="5" t="s">
        <v>230</v>
      </c>
      <c r="CA77" s="5" t="s">
        <v>24</v>
      </c>
      <c r="CB77" s="5">
        <v>60</v>
      </c>
      <c r="CC77" s="50">
        <v>45663</v>
      </c>
      <c r="CD77" s="5"/>
    </row>
    <row r="78" spans="1:82">
      <c r="A78">
        <v>77</v>
      </c>
      <c r="B78" s="4" t="s">
        <v>254</v>
      </c>
      <c r="C78" s="5" t="s">
        <v>255</v>
      </c>
      <c r="D78" s="16"/>
      <c r="E78" s="17" t="s">
        <v>22</v>
      </c>
      <c r="F78" s="17" t="s">
        <v>22</v>
      </c>
      <c r="G78" s="17">
        <v>12</v>
      </c>
      <c r="H78" s="8" t="s">
        <v>23</v>
      </c>
      <c r="I78" s="5" t="s">
        <v>24</v>
      </c>
      <c r="J78" s="8" t="s">
        <v>25</v>
      </c>
      <c r="K78" s="21">
        <v>680658365.38</v>
      </c>
      <c r="L78" s="21">
        <v>680658365.38</v>
      </c>
      <c r="M78" s="8" t="s">
        <v>26</v>
      </c>
      <c r="N78" s="8" t="s">
        <v>27</v>
      </c>
      <c r="O78" s="8" t="s">
        <v>28</v>
      </c>
      <c r="P78" s="8" t="s">
        <v>29</v>
      </c>
      <c r="Q78" s="25" t="s">
        <v>180</v>
      </c>
      <c r="R78" s="4" t="s">
        <v>181</v>
      </c>
      <c r="S78" s="24" t="s">
        <v>182</v>
      </c>
      <c r="T78" s="7" t="s">
        <v>33</v>
      </c>
      <c r="U78" s="25" t="s">
        <v>33</v>
      </c>
      <c r="V78" s="26"/>
      <c r="W78" s="27"/>
      <c r="X78" s="38"/>
      <c r="Y78" s="5"/>
      <c r="Z78" s="39"/>
      <c r="AA78" s="39"/>
      <c r="AB78" s="39"/>
      <c r="AC78" s="26"/>
      <c r="AD78" s="26"/>
      <c r="AE78" s="26"/>
      <c r="AF78" s="26"/>
      <c r="AG78" s="26"/>
      <c r="AH78" s="26"/>
      <c r="AI78" s="26"/>
      <c r="AJ78" s="26"/>
      <c r="AK78" s="26"/>
      <c r="AL78" s="26"/>
      <c r="AM78" s="26"/>
      <c r="AN78" s="26"/>
      <c r="AO78" s="26"/>
      <c r="AP78" s="5"/>
      <c r="AQ78" s="38"/>
      <c r="AR78" s="48"/>
      <c r="AS78" s="26"/>
      <c r="AT78" s="26"/>
      <c r="AV78" s="26">
        <v>57465907.487999998</v>
      </c>
      <c r="AW78" s="26">
        <v>57465907.487999998</v>
      </c>
      <c r="AX78" s="26">
        <v>57465907.487999998</v>
      </c>
      <c r="AY78" s="26">
        <v>55828278</v>
      </c>
      <c r="AZ78" s="26">
        <v>55828278</v>
      </c>
      <c r="BA78" s="26">
        <v>55828278</v>
      </c>
      <c r="BB78" s="26">
        <v>57465907.487999998</v>
      </c>
      <c r="BC78" s="26">
        <v>57465907.487999998</v>
      </c>
      <c r="BD78" s="26">
        <v>680658365.37600005</v>
      </c>
      <c r="BE78" s="26">
        <v>3.9999485015869097E-3</v>
      </c>
      <c r="BF78" s="42"/>
      <c r="BG78" s="42"/>
      <c r="BH78" s="42">
        <v>57465907.487999998</v>
      </c>
      <c r="BI78" s="42">
        <v>55083900.960000001</v>
      </c>
      <c r="BJ78" s="42">
        <v>55828278</v>
      </c>
      <c r="BK78" s="42">
        <v>57465907.487999998</v>
      </c>
      <c r="BL78" s="42">
        <v>57465907.487999998</v>
      </c>
      <c r="BM78" s="42">
        <v>57465907.487999998</v>
      </c>
      <c r="BN78" s="42">
        <v>57465907.487999998</v>
      </c>
      <c r="BO78" s="42">
        <v>55828278</v>
      </c>
      <c r="BP78" s="42">
        <v>55828278</v>
      </c>
      <c r="BQ78" s="42">
        <v>55828278</v>
      </c>
      <c r="BR78" s="42">
        <v>57465907.487999998</v>
      </c>
      <c r="BS78" s="42">
        <v>623192457.88800001</v>
      </c>
      <c r="BT78" s="42">
        <f t="shared" si="17"/>
        <v>1246384915.776</v>
      </c>
      <c r="BU78" s="42"/>
      <c r="BV78" s="5" t="s">
        <v>232</v>
      </c>
      <c r="BW78" s="5" t="s">
        <v>249</v>
      </c>
      <c r="BX78" s="5" t="s">
        <v>250</v>
      </c>
      <c r="BY78" s="5">
        <v>680658365.38</v>
      </c>
      <c r="BZ78" s="5" t="s">
        <v>230</v>
      </c>
      <c r="CA78" s="5" t="s">
        <v>24</v>
      </c>
      <c r="CB78" s="5">
        <v>360</v>
      </c>
      <c r="CC78" s="50">
        <v>45658</v>
      </c>
      <c r="CD78" s="5"/>
    </row>
    <row r="79" spans="1:82">
      <c r="A79">
        <v>78</v>
      </c>
      <c r="B79" s="4" t="s">
        <v>256</v>
      </c>
      <c r="C79" s="5" t="s">
        <v>257</v>
      </c>
      <c r="D79" s="16"/>
      <c r="E79" s="17" t="s">
        <v>22</v>
      </c>
      <c r="F79" s="17" t="s">
        <v>22</v>
      </c>
      <c r="G79" s="17">
        <v>12</v>
      </c>
      <c r="H79" s="8" t="s">
        <v>23</v>
      </c>
      <c r="I79" s="5" t="s">
        <v>24</v>
      </c>
      <c r="J79" s="8" t="s">
        <v>25</v>
      </c>
      <c r="K79" s="21">
        <v>6784779859.1999998</v>
      </c>
      <c r="L79" s="21">
        <v>6784779859.1999998</v>
      </c>
      <c r="M79" s="8" t="s">
        <v>26</v>
      </c>
      <c r="N79" s="8" t="s">
        <v>27</v>
      </c>
      <c r="O79" s="8" t="s">
        <v>28</v>
      </c>
      <c r="P79" s="8" t="s">
        <v>29</v>
      </c>
      <c r="Q79" s="25" t="s">
        <v>180</v>
      </c>
      <c r="R79" s="4" t="s">
        <v>181</v>
      </c>
      <c r="S79" s="24" t="s">
        <v>182</v>
      </c>
      <c r="T79" s="7" t="s">
        <v>33</v>
      </c>
      <c r="U79" s="25" t="s">
        <v>33</v>
      </c>
      <c r="V79" s="26"/>
      <c r="W79" s="27"/>
      <c r="X79" s="38"/>
      <c r="Y79" s="5"/>
      <c r="Z79" s="39"/>
      <c r="AA79" s="39"/>
      <c r="AB79" s="39"/>
      <c r="AC79" s="26"/>
      <c r="AD79" s="26"/>
      <c r="AE79" s="26"/>
      <c r="AF79" s="26"/>
      <c r="AG79" s="26"/>
      <c r="AH79" s="26"/>
      <c r="AI79" s="26"/>
      <c r="AJ79" s="26"/>
      <c r="AK79" s="26"/>
      <c r="AL79" s="26"/>
      <c r="AM79" s="26"/>
      <c r="AN79" s="26"/>
      <c r="AO79" s="26"/>
      <c r="AP79" s="5"/>
      <c r="AQ79" s="38"/>
      <c r="AR79" s="48"/>
      <c r="AS79" s="26"/>
      <c r="AT79" s="26"/>
      <c r="AV79" s="26">
        <v>600295500</v>
      </c>
      <c r="AW79" s="26">
        <v>720354600</v>
      </c>
      <c r="AX79" s="26">
        <v>720354600</v>
      </c>
      <c r="AY79" s="26">
        <v>456224580</v>
      </c>
      <c r="AZ79" s="26">
        <v>456224580</v>
      </c>
      <c r="BA79" s="26">
        <v>456224580</v>
      </c>
      <c r="BB79" s="26">
        <v>600295500</v>
      </c>
      <c r="BC79" s="26">
        <v>768378240</v>
      </c>
      <c r="BD79" s="26">
        <v>6784779859.1999998</v>
      </c>
      <c r="BE79" s="26">
        <v>0</v>
      </c>
      <c r="BF79" s="42"/>
      <c r="BG79" s="42"/>
      <c r="BH79" s="42">
        <v>720354600</v>
      </c>
      <c r="BI79" s="42">
        <v>408200940</v>
      </c>
      <c r="BJ79" s="42">
        <v>432212760</v>
      </c>
      <c r="BK79" s="42">
        <v>445659379.19999999</v>
      </c>
      <c r="BL79" s="42">
        <v>600295500</v>
      </c>
      <c r="BM79" s="42">
        <v>720354600</v>
      </c>
      <c r="BN79" s="42">
        <v>720354600</v>
      </c>
      <c r="BO79" s="42">
        <v>456224580</v>
      </c>
      <c r="BP79" s="42">
        <v>456224580</v>
      </c>
      <c r="BQ79" s="42">
        <v>456224580</v>
      </c>
      <c r="BR79" s="42">
        <v>768378240</v>
      </c>
      <c r="BS79" s="42">
        <v>6184484359.1999998</v>
      </c>
      <c r="BT79" s="42">
        <f t="shared" si="17"/>
        <v>12368968718.4</v>
      </c>
      <c r="BU79" s="42"/>
      <c r="BV79" s="5" t="s">
        <v>232</v>
      </c>
      <c r="BW79" s="5" t="s">
        <v>249</v>
      </c>
      <c r="BX79" s="5" t="s">
        <v>250</v>
      </c>
      <c r="BY79" s="5">
        <v>6784779859.1999998</v>
      </c>
      <c r="BZ79" s="5" t="s">
        <v>230</v>
      </c>
      <c r="CA79" s="5" t="s">
        <v>24</v>
      </c>
      <c r="CB79" s="5">
        <v>360</v>
      </c>
      <c r="CC79" s="50">
        <v>45658</v>
      </c>
      <c r="CD79" s="5"/>
    </row>
    <row r="80" spans="1:82">
      <c r="A80">
        <v>79</v>
      </c>
      <c r="B80" s="4" t="s">
        <v>258</v>
      </c>
      <c r="C80" s="5" t="s">
        <v>259</v>
      </c>
      <c r="D80" s="16"/>
      <c r="E80" s="17" t="s">
        <v>260</v>
      </c>
      <c r="F80" s="17" t="s">
        <v>260</v>
      </c>
      <c r="G80" s="17">
        <v>4</v>
      </c>
      <c r="H80" s="8" t="s">
        <v>23</v>
      </c>
      <c r="I80" s="5" t="s">
        <v>24</v>
      </c>
      <c r="J80" s="8" t="s">
        <v>25</v>
      </c>
      <c r="K80" s="21">
        <v>50000000</v>
      </c>
      <c r="L80" s="21">
        <v>50000000</v>
      </c>
      <c r="M80" s="8" t="s">
        <v>26</v>
      </c>
      <c r="N80" s="8" t="s">
        <v>27</v>
      </c>
      <c r="O80" s="8" t="s">
        <v>28</v>
      </c>
      <c r="P80" s="8" t="s">
        <v>29</v>
      </c>
      <c r="Q80" s="25" t="s">
        <v>220</v>
      </c>
      <c r="R80" s="4" t="s">
        <v>221</v>
      </c>
      <c r="S80" s="4" t="s">
        <v>222</v>
      </c>
      <c r="T80" s="7" t="s">
        <v>33</v>
      </c>
      <c r="U80" s="25" t="s">
        <v>33</v>
      </c>
      <c r="V80" s="26"/>
      <c r="W80" s="27"/>
      <c r="X80" s="38"/>
      <c r="Y80" s="5"/>
      <c r="Z80" s="39"/>
      <c r="AA80" s="39"/>
      <c r="AB80" s="39"/>
      <c r="AC80" s="26"/>
      <c r="AD80" s="26"/>
      <c r="AE80" s="26"/>
      <c r="AF80" s="26"/>
      <c r="AG80" s="26"/>
      <c r="AH80" s="26"/>
      <c r="AI80" s="26"/>
      <c r="AJ80" s="26"/>
      <c r="AK80" s="26"/>
      <c r="AL80" s="26"/>
      <c r="AM80" s="26"/>
      <c r="AN80" s="26"/>
      <c r="AO80" s="26"/>
      <c r="AP80" s="5"/>
      <c r="AQ80" s="38"/>
      <c r="AR80" s="48"/>
      <c r="AS80" s="26"/>
      <c r="AT80" s="26"/>
      <c r="AV80" s="26"/>
      <c r="AW80" s="26"/>
      <c r="AX80" s="26"/>
      <c r="AY80" s="26"/>
      <c r="AZ80" s="26">
        <v>12500000</v>
      </c>
      <c r="BA80" s="26">
        <v>12500000</v>
      </c>
      <c r="BB80" s="26">
        <v>12500000</v>
      </c>
      <c r="BC80" s="26">
        <v>12500000</v>
      </c>
      <c r="BD80" s="26">
        <v>50000000</v>
      </c>
      <c r="BE80" s="26">
        <v>0</v>
      </c>
      <c r="BF80" s="42"/>
      <c r="BG80" s="42"/>
      <c r="BH80" s="42">
        <v>0</v>
      </c>
      <c r="BI80" s="42">
        <v>0</v>
      </c>
      <c r="BJ80" s="42">
        <v>0</v>
      </c>
      <c r="BK80" s="42">
        <v>0</v>
      </c>
      <c r="BL80" s="42">
        <v>0</v>
      </c>
      <c r="BM80" s="42">
        <v>0</v>
      </c>
      <c r="BN80" s="42">
        <v>0</v>
      </c>
      <c r="BO80" s="42">
        <v>0</v>
      </c>
      <c r="BP80" s="42">
        <v>12500000</v>
      </c>
      <c r="BQ80" s="42">
        <v>12500000</v>
      </c>
      <c r="BR80" s="42">
        <v>12500000</v>
      </c>
      <c r="BS80" s="42">
        <v>37500000</v>
      </c>
      <c r="BT80" s="42">
        <f t="shared" si="17"/>
        <v>75000000</v>
      </c>
      <c r="BU80" s="42"/>
      <c r="BV80" s="5" t="s">
        <v>232</v>
      </c>
      <c r="BW80" s="5" t="s">
        <v>224</v>
      </c>
      <c r="BX80" s="5" t="s">
        <v>224</v>
      </c>
      <c r="BY80" s="5">
        <v>50000000</v>
      </c>
      <c r="BZ80" s="5" t="s">
        <v>230</v>
      </c>
      <c r="CA80" s="5" t="s">
        <v>24</v>
      </c>
      <c r="CB80" s="5">
        <v>120</v>
      </c>
      <c r="CC80" s="50">
        <v>45666</v>
      </c>
      <c r="CD80" s="5"/>
    </row>
    <row r="81" spans="1:82">
      <c r="A81">
        <v>80</v>
      </c>
      <c r="B81" s="4" t="s">
        <v>261</v>
      </c>
      <c r="C81" s="5" t="s">
        <v>262</v>
      </c>
      <c r="D81" s="16"/>
      <c r="E81" s="17" t="s">
        <v>62</v>
      </c>
      <c r="F81" s="17" t="s">
        <v>62</v>
      </c>
      <c r="G81" s="17">
        <v>6</v>
      </c>
      <c r="H81" s="8" t="s">
        <v>23</v>
      </c>
      <c r="I81" s="5" t="s">
        <v>24</v>
      </c>
      <c r="J81" s="8" t="s">
        <v>25</v>
      </c>
      <c r="K81" s="21">
        <v>329405158</v>
      </c>
      <c r="L81" s="21">
        <v>329405158</v>
      </c>
      <c r="M81" s="8" t="s">
        <v>26</v>
      </c>
      <c r="N81" s="8" t="s">
        <v>27</v>
      </c>
      <c r="O81" s="8" t="s">
        <v>28</v>
      </c>
      <c r="P81" s="8" t="s">
        <v>29</v>
      </c>
      <c r="Q81" s="25" t="s">
        <v>180</v>
      </c>
      <c r="R81" s="4" t="s">
        <v>181</v>
      </c>
      <c r="S81" s="24" t="s">
        <v>182</v>
      </c>
      <c r="T81" s="7" t="s">
        <v>33</v>
      </c>
      <c r="U81" s="25" t="s">
        <v>33</v>
      </c>
      <c r="V81" s="26"/>
      <c r="W81" s="27"/>
      <c r="X81" s="38"/>
      <c r="Y81" s="5"/>
      <c r="Z81" s="39"/>
      <c r="AA81" s="39"/>
      <c r="AB81" s="39"/>
      <c r="AC81" s="26"/>
      <c r="AD81" s="26"/>
      <c r="AE81" s="26"/>
      <c r="AF81" s="26"/>
      <c r="AG81" s="26"/>
      <c r="AH81" s="26"/>
      <c r="AI81" s="26"/>
      <c r="AJ81" s="26"/>
      <c r="AK81" s="26"/>
      <c r="AL81" s="26"/>
      <c r="AM81" s="26"/>
      <c r="AN81" s="26"/>
      <c r="AO81" s="26"/>
      <c r="AP81" s="5"/>
      <c r="AQ81" s="38"/>
      <c r="AR81" s="48"/>
      <c r="AS81" s="26"/>
      <c r="AT81" s="26"/>
      <c r="AV81" s="26">
        <v>54900859.666666701</v>
      </c>
      <c r="AW81" s="26">
        <v>54900859.666666701</v>
      </c>
      <c r="AX81" s="26">
        <v>54900859.666666701</v>
      </c>
      <c r="AY81" s="26">
        <v>54900859.666666701</v>
      </c>
      <c r="AZ81" s="26">
        <v>54900859.666666701</v>
      </c>
      <c r="BA81" s="26"/>
      <c r="BB81" s="26"/>
      <c r="BC81" s="26"/>
      <c r="BD81" s="26">
        <v>329405158</v>
      </c>
      <c r="BE81" s="26">
        <v>0</v>
      </c>
      <c r="BF81" s="42"/>
      <c r="BG81" s="42"/>
      <c r="BH81" s="42">
        <v>0</v>
      </c>
      <c r="BI81" s="42">
        <v>0</v>
      </c>
      <c r="BJ81" s="42">
        <v>0</v>
      </c>
      <c r="BK81" s="42">
        <v>54900859.666666701</v>
      </c>
      <c r="BL81" s="42">
        <v>54900859.666666701</v>
      </c>
      <c r="BM81" s="42">
        <v>54900859.666666701</v>
      </c>
      <c r="BN81" s="42">
        <v>54900859.666666701</v>
      </c>
      <c r="BO81" s="42">
        <v>54900859.666666701</v>
      </c>
      <c r="BP81" s="42">
        <v>54900859.666666701</v>
      </c>
      <c r="BQ81" s="42">
        <v>0</v>
      </c>
      <c r="BR81" s="42">
        <v>0</v>
      </c>
      <c r="BS81" s="42">
        <v>329405158</v>
      </c>
      <c r="BT81" s="42">
        <f t="shared" si="17"/>
        <v>658810316.00000024</v>
      </c>
      <c r="BU81" s="42"/>
      <c r="BV81" s="5" t="s">
        <v>232</v>
      </c>
      <c r="BW81" s="5" t="s">
        <v>249</v>
      </c>
      <c r="BX81" s="5" t="s">
        <v>250</v>
      </c>
      <c r="BY81" s="5">
        <v>329405158</v>
      </c>
      <c r="BZ81" s="5" t="s">
        <v>230</v>
      </c>
      <c r="CA81" s="5" t="s">
        <v>24</v>
      </c>
      <c r="CB81" s="5">
        <v>120</v>
      </c>
      <c r="CC81" s="50">
        <v>45661</v>
      </c>
      <c r="CD81" s="5"/>
    </row>
    <row r="82" spans="1:82">
      <c r="A82">
        <v>81</v>
      </c>
      <c r="B82" s="4" t="s">
        <v>261</v>
      </c>
      <c r="C82" s="5" t="s">
        <v>263</v>
      </c>
      <c r="D82" s="16"/>
      <c r="E82" s="17" t="s">
        <v>37</v>
      </c>
      <c r="F82" s="17" t="s">
        <v>37</v>
      </c>
      <c r="G82" s="17">
        <v>3</v>
      </c>
      <c r="H82" s="8" t="s">
        <v>23</v>
      </c>
      <c r="I82" s="5" t="s">
        <v>24</v>
      </c>
      <c r="J82" s="8" t="s">
        <v>25</v>
      </c>
      <c r="K82" s="21">
        <v>265500000</v>
      </c>
      <c r="L82" s="21">
        <v>265500000</v>
      </c>
      <c r="M82" s="8" t="s">
        <v>26</v>
      </c>
      <c r="N82" s="8" t="s">
        <v>27</v>
      </c>
      <c r="O82" s="8" t="s">
        <v>28</v>
      </c>
      <c r="P82" s="8" t="s">
        <v>29</v>
      </c>
      <c r="Q82" s="25" t="s">
        <v>220</v>
      </c>
      <c r="R82" s="4" t="s">
        <v>221</v>
      </c>
      <c r="S82" s="4" t="s">
        <v>222</v>
      </c>
      <c r="T82" s="7" t="s">
        <v>33</v>
      </c>
      <c r="U82" s="25" t="s">
        <v>33</v>
      </c>
      <c r="V82" s="26"/>
      <c r="W82" s="27"/>
      <c r="X82" s="38"/>
      <c r="Y82" s="5"/>
      <c r="Z82" s="39"/>
      <c r="AA82" s="39"/>
      <c r="AB82" s="39"/>
      <c r="AC82" s="26"/>
      <c r="AD82" s="26"/>
      <c r="AE82" s="26"/>
      <c r="AF82" s="26"/>
      <c r="AG82" s="26"/>
      <c r="AH82" s="26"/>
      <c r="AI82" s="26"/>
      <c r="AJ82" s="26"/>
      <c r="AK82" s="26"/>
      <c r="AL82" s="26"/>
      <c r="AM82" s="26"/>
      <c r="AN82" s="26"/>
      <c r="AO82" s="26"/>
      <c r="AP82" s="5"/>
      <c r="AQ82" s="38"/>
      <c r="AR82" s="48"/>
      <c r="AS82" s="26"/>
      <c r="AT82" s="26"/>
      <c r="AV82" s="26">
        <v>88500000</v>
      </c>
      <c r="AW82" s="26">
        <v>88500000</v>
      </c>
      <c r="AX82" s="26">
        <v>88500000</v>
      </c>
      <c r="AY82" s="26"/>
      <c r="AZ82" s="26"/>
      <c r="BA82" s="26"/>
      <c r="BB82" s="26"/>
      <c r="BC82" s="26"/>
      <c r="BD82" s="26">
        <v>265500000</v>
      </c>
      <c r="BE82" s="26">
        <v>0</v>
      </c>
      <c r="BF82" s="42"/>
      <c r="BG82" s="42"/>
      <c r="BH82" s="42">
        <v>0</v>
      </c>
      <c r="BI82" s="42">
        <v>0</v>
      </c>
      <c r="BJ82" s="42">
        <v>0</v>
      </c>
      <c r="BK82" s="42">
        <v>0</v>
      </c>
      <c r="BL82" s="42">
        <v>88500000</v>
      </c>
      <c r="BM82" s="42">
        <v>88500000</v>
      </c>
      <c r="BN82" s="42">
        <v>88500000</v>
      </c>
      <c r="BO82" s="42">
        <v>0</v>
      </c>
      <c r="BP82" s="42">
        <v>0</v>
      </c>
      <c r="BQ82" s="42">
        <v>0</v>
      </c>
      <c r="BR82" s="42">
        <v>0</v>
      </c>
      <c r="BS82" s="42">
        <v>265500000</v>
      </c>
      <c r="BT82" s="42">
        <f t="shared" si="17"/>
        <v>531000000</v>
      </c>
      <c r="BU82" s="42"/>
      <c r="BV82" s="5" t="s">
        <v>232</v>
      </c>
      <c r="BW82" s="5" t="s">
        <v>224</v>
      </c>
      <c r="BX82" s="5" t="s">
        <v>224</v>
      </c>
      <c r="BY82" s="5">
        <v>265500000</v>
      </c>
      <c r="BZ82" s="5" t="s">
        <v>230</v>
      </c>
      <c r="CA82" s="5" t="s">
        <v>24</v>
      </c>
      <c r="CB82" s="5">
        <v>90</v>
      </c>
      <c r="CC82" s="50">
        <v>45662</v>
      </c>
      <c r="CD82" s="5"/>
    </row>
    <row r="83" spans="1:82">
      <c r="A83">
        <v>82</v>
      </c>
      <c r="B83" s="4" t="s">
        <v>264</v>
      </c>
      <c r="C83" s="5" t="s">
        <v>265</v>
      </c>
      <c r="D83" s="16"/>
      <c r="E83" s="17" t="s">
        <v>187</v>
      </c>
      <c r="F83" s="17" t="s">
        <v>187</v>
      </c>
      <c r="G83" s="17">
        <v>1</v>
      </c>
      <c r="H83" s="8" t="s">
        <v>23</v>
      </c>
      <c r="I83" s="5" t="s">
        <v>24</v>
      </c>
      <c r="J83" s="8" t="s">
        <v>25</v>
      </c>
      <c r="K83" s="21">
        <v>360629977.33999997</v>
      </c>
      <c r="L83" s="21">
        <v>360629977.33999997</v>
      </c>
      <c r="M83" s="8" t="s">
        <v>26</v>
      </c>
      <c r="N83" s="8" t="s">
        <v>27</v>
      </c>
      <c r="O83" s="8" t="s">
        <v>28</v>
      </c>
      <c r="P83" s="8" t="s">
        <v>29</v>
      </c>
      <c r="Q83" s="25" t="s">
        <v>180</v>
      </c>
      <c r="R83" s="4" t="s">
        <v>181</v>
      </c>
      <c r="S83" s="24" t="s">
        <v>182</v>
      </c>
      <c r="T83" s="7" t="s">
        <v>33</v>
      </c>
      <c r="U83" s="25" t="s">
        <v>33</v>
      </c>
      <c r="V83" s="26"/>
      <c r="W83" s="27"/>
      <c r="X83" s="38"/>
      <c r="Y83" s="5"/>
      <c r="Z83" s="39"/>
      <c r="AA83" s="39"/>
      <c r="AB83" s="39"/>
      <c r="AC83" s="26"/>
      <c r="AD83" s="26"/>
      <c r="AE83" s="26"/>
      <c r="AF83" s="26"/>
      <c r="AG83" s="26"/>
      <c r="AH83" s="26"/>
      <c r="AI83" s="26"/>
      <c r="AJ83" s="26"/>
      <c r="AK83" s="26"/>
      <c r="AL83" s="26"/>
      <c r="AM83" s="26"/>
      <c r="AN83" s="26"/>
      <c r="AO83" s="26"/>
      <c r="AP83" s="5"/>
      <c r="AQ83" s="38"/>
      <c r="AR83" s="48"/>
      <c r="AS83" s="26"/>
      <c r="AT83" s="26"/>
      <c r="AV83" s="26"/>
      <c r="AW83" s="26"/>
      <c r="AX83" s="26">
        <v>360629977.33999997</v>
      </c>
      <c r="AY83" s="26"/>
      <c r="AZ83" s="26"/>
      <c r="BA83" s="26"/>
      <c r="BB83" s="26"/>
      <c r="BC83" s="26"/>
      <c r="BD83" s="26">
        <v>360629977.33999997</v>
      </c>
      <c r="BE83" s="26">
        <v>0</v>
      </c>
      <c r="BF83" s="42"/>
      <c r="BG83" s="42"/>
      <c r="BH83" s="42">
        <v>0</v>
      </c>
      <c r="BI83" s="42">
        <v>0</v>
      </c>
      <c r="BJ83" s="42">
        <v>0</v>
      </c>
      <c r="BK83" s="42">
        <v>0</v>
      </c>
      <c r="BL83" s="42">
        <v>0</v>
      </c>
      <c r="BM83" s="42"/>
      <c r="BN83" s="42">
        <v>360629977.33999997</v>
      </c>
      <c r="BO83" s="42"/>
      <c r="BP83" s="42">
        <v>0</v>
      </c>
      <c r="BQ83" s="42">
        <v>0</v>
      </c>
      <c r="BR83" s="42">
        <v>0</v>
      </c>
      <c r="BS83" s="42">
        <v>360629977.33999997</v>
      </c>
      <c r="BT83" s="42">
        <f t="shared" si="17"/>
        <v>721259954.67999995</v>
      </c>
      <c r="BU83" s="42"/>
      <c r="BV83" s="5" t="s">
        <v>232</v>
      </c>
      <c r="BW83" s="5" t="s">
        <v>249</v>
      </c>
      <c r="BX83" s="5" t="s">
        <v>250</v>
      </c>
      <c r="BY83" s="5">
        <v>360629977.33999997</v>
      </c>
      <c r="BZ83" s="5" t="s">
        <v>230</v>
      </c>
      <c r="CA83" s="5" t="s">
        <v>24</v>
      </c>
      <c r="CB83" s="5">
        <v>60</v>
      </c>
      <c r="CC83" s="50">
        <v>45663</v>
      </c>
      <c r="CD83" s="5"/>
    </row>
    <row r="84" spans="1:82">
      <c r="A84">
        <v>83</v>
      </c>
      <c r="B84" s="4" t="s">
        <v>252</v>
      </c>
      <c r="C84" s="5" t="s">
        <v>266</v>
      </c>
      <c r="D84" s="16"/>
      <c r="E84" s="17" t="s">
        <v>37</v>
      </c>
      <c r="F84" s="17" t="s">
        <v>37</v>
      </c>
      <c r="G84" s="17">
        <v>7</v>
      </c>
      <c r="H84" s="8" t="s">
        <v>23</v>
      </c>
      <c r="I84" s="5" t="s">
        <v>24</v>
      </c>
      <c r="J84" s="8" t="s">
        <v>25</v>
      </c>
      <c r="K84" s="21">
        <v>701786286.82599998</v>
      </c>
      <c r="L84" s="21">
        <v>701786286.82599998</v>
      </c>
      <c r="M84" s="8" t="s">
        <v>26</v>
      </c>
      <c r="N84" s="8" t="s">
        <v>27</v>
      </c>
      <c r="O84" s="8" t="s">
        <v>28</v>
      </c>
      <c r="P84" s="8" t="s">
        <v>29</v>
      </c>
      <c r="Q84" s="25" t="s">
        <v>180</v>
      </c>
      <c r="R84" s="4" t="s">
        <v>181</v>
      </c>
      <c r="S84" s="24" t="s">
        <v>182</v>
      </c>
      <c r="T84" s="7" t="s">
        <v>33</v>
      </c>
      <c r="U84" s="25" t="s">
        <v>33</v>
      </c>
      <c r="V84" s="26"/>
      <c r="W84" s="27"/>
      <c r="X84" s="38"/>
      <c r="Y84" s="5"/>
      <c r="Z84" s="39"/>
      <c r="AA84" s="39"/>
      <c r="AB84" s="39"/>
      <c r="AC84" s="26"/>
      <c r="AD84" s="26"/>
      <c r="AE84" s="26"/>
      <c r="AF84" s="26"/>
      <c r="AG84" s="26"/>
      <c r="AH84" s="26"/>
      <c r="AI84" s="26"/>
      <c r="AJ84" s="26"/>
      <c r="AK84" s="26"/>
      <c r="AL84" s="26"/>
      <c r="AM84" s="26"/>
      <c r="AN84" s="26"/>
      <c r="AO84" s="26"/>
      <c r="AP84" s="5"/>
      <c r="AQ84" s="38"/>
      <c r="AR84" s="48"/>
      <c r="AS84" s="26"/>
      <c r="AT84" s="26"/>
      <c r="AV84" s="26">
        <v>350893143.41299999</v>
      </c>
      <c r="AW84" s="26"/>
      <c r="AX84" s="26"/>
      <c r="AY84" s="26"/>
      <c r="AZ84" s="26"/>
      <c r="BA84" s="26"/>
      <c r="BB84" s="26"/>
      <c r="BC84" s="26">
        <v>350893143.41299999</v>
      </c>
      <c r="BD84" s="26">
        <v>701786286.82599998</v>
      </c>
      <c r="BE84" s="26">
        <v>0</v>
      </c>
      <c r="BF84" s="42"/>
      <c r="BG84" s="42"/>
      <c r="BH84" s="42">
        <v>0</v>
      </c>
      <c r="BI84" s="42">
        <v>0</v>
      </c>
      <c r="BJ84" s="42">
        <v>0</v>
      </c>
      <c r="BK84" s="42">
        <v>0</v>
      </c>
      <c r="BL84" s="42">
        <v>350893143.41299999</v>
      </c>
      <c r="BM84" s="42">
        <v>0</v>
      </c>
      <c r="BN84" s="42">
        <v>0</v>
      </c>
      <c r="BO84" s="42">
        <v>0</v>
      </c>
      <c r="BP84" s="42">
        <v>0</v>
      </c>
      <c r="BQ84" s="42">
        <v>0</v>
      </c>
      <c r="BR84" s="42"/>
      <c r="BS84" s="42">
        <v>350893143.41299999</v>
      </c>
      <c r="BT84" s="42">
        <f t="shared" si="17"/>
        <v>701786286.82599998</v>
      </c>
      <c r="BU84" s="42"/>
      <c r="BV84" s="5" t="s">
        <v>232</v>
      </c>
      <c r="BW84" s="5" t="s">
        <v>249</v>
      </c>
      <c r="BX84" s="5" t="s">
        <v>250</v>
      </c>
      <c r="BY84" s="5">
        <v>701786286.82599998</v>
      </c>
      <c r="BZ84" s="5" t="s">
        <v>230</v>
      </c>
      <c r="CA84" s="5" t="s">
        <v>24</v>
      </c>
      <c r="CB84" s="5">
        <v>210</v>
      </c>
      <c r="CC84" s="50">
        <v>45662</v>
      </c>
      <c r="CD84" s="5"/>
    </row>
    <row r="85" spans="1:82">
      <c r="A85">
        <v>84</v>
      </c>
      <c r="B85" s="4" t="s">
        <v>252</v>
      </c>
      <c r="C85" s="5" t="s">
        <v>267</v>
      </c>
      <c r="D85" s="16"/>
      <c r="E85" s="17" t="s">
        <v>112</v>
      </c>
      <c r="F85" s="17" t="s">
        <v>112</v>
      </c>
      <c r="G85" s="17">
        <v>3</v>
      </c>
      <c r="H85" s="8" t="s">
        <v>23</v>
      </c>
      <c r="I85" s="5" t="s">
        <v>24</v>
      </c>
      <c r="J85" s="8" t="s">
        <v>25</v>
      </c>
      <c r="K85" s="21">
        <v>180669944.34</v>
      </c>
      <c r="L85" s="21">
        <v>180669944.34</v>
      </c>
      <c r="M85" s="8" t="s">
        <v>26</v>
      </c>
      <c r="N85" s="8" t="s">
        <v>27</v>
      </c>
      <c r="O85" s="8" t="s">
        <v>28</v>
      </c>
      <c r="P85" s="8" t="s">
        <v>29</v>
      </c>
      <c r="Q85" s="25" t="s">
        <v>180</v>
      </c>
      <c r="R85" s="4" t="s">
        <v>181</v>
      </c>
      <c r="S85" s="24" t="s">
        <v>182</v>
      </c>
      <c r="T85" s="7" t="s">
        <v>33</v>
      </c>
      <c r="U85" s="25" t="s">
        <v>33</v>
      </c>
      <c r="V85" s="26"/>
      <c r="W85" s="27"/>
      <c r="X85" s="38"/>
      <c r="Y85" s="5"/>
      <c r="Z85" s="39"/>
      <c r="AA85" s="39"/>
      <c r="AB85" s="39"/>
      <c r="AC85" s="26"/>
      <c r="AD85" s="26"/>
      <c r="AE85" s="26"/>
      <c r="AF85" s="26"/>
      <c r="AG85" s="26"/>
      <c r="AH85" s="26"/>
      <c r="AI85" s="26"/>
      <c r="AJ85" s="26"/>
      <c r="AK85" s="26"/>
      <c r="AL85" s="26"/>
      <c r="AM85" s="26"/>
      <c r="AN85" s="26"/>
      <c r="AO85" s="26"/>
      <c r="AP85" s="5"/>
      <c r="AQ85" s="38"/>
      <c r="AR85" s="48"/>
      <c r="AS85" s="26"/>
      <c r="AT85" s="26"/>
      <c r="AV85" s="26"/>
      <c r="AW85" s="26"/>
      <c r="AX85" s="26">
        <v>60223314.780000001</v>
      </c>
      <c r="AY85" s="26">
        <v>60223314.780000001</v>
      </c>
      <c r="AZ85" s="26">
        <v>60223314.780000001</v>
      </c>
      <c r="BA85" s="26"/>
      <c r="BB85" s="26"/>
      <c r="BC85" s="26"/>
      <c r="BD85" s="26">
        <v>180669944.34</v>
      </c>
      <c r="BE85" s="26">
        <v>0</v>
      </c>
      <c r="BF85" s="42"/>
      <c r="BG85" s="42"/>
      <c r="BH85" s="42">
        <v>0</v>
      </c>
      <c r="BI85" s="42">
        <v>0</v>
      </c>
      <c r="BJ85" s="42">
        <v>0</v>
      </c>
      <c r="BK85" s="42">
        <v>0</v>
      </c>
      <c r="BL85" s="42">
        <v>0</v>
      </c>
      <c r="BM85" s="42">
        <v>0</v>
      </c>
      <c r="BN85" s="42">
        <v>60223314.780000001</v>
      </c>
      <c r="BO85" s="42">
        <v>60223314.780000001</v>
      </c>
      <c r="BP85" s="42">
        <v>60223314.780000001</v>
      </c>
      <c r="BQ85" s="42">
        <v>0</v>
      </c>
      <c r="BR85" s="42">
        <v>0</v>
      </c>
      <c r="BS85" s="42">
        <v>180669944.34</v>
      </c>
      <c r="BT85" s="42">
        <f t="shared" si="17"/>
        <v>361339888.68000001</v>
      </c>
      <c r="BU85" s="42"/>
      <c r="BV85" s="5" t="s">
        <v>232</v>
      </c>
      <c r="BW85" s="5" t="s">
        <v>249</v>
      </c>
      <c r="BX85" s="5" t="s">
        <v>250</v>
      </c>
      <c r="BY85" s="5">
        <v>180669944.34</v>
      </c>
      <c r="BZ85" s="5" t="s">
        <v>230</v>
      </c>
      <c r="CA85" s="5" t="s">
        <v>24</v>
      </c>
      <c r="CB85" s="5">
        <v>90</v>
      </c>
      <c r="CC85" s="50">
        <v>45664</v>
      </c>
      <c r="CD85" s="5"/>
    </row>
    <row r="86" spans="1:82">
      <c r="A86">
        <v>85</v>
      </c>
      <c r="B86" s="4" t="s">
        <v>268</v>
      </c>
      <c r="C86" s="5" t="s">
        <v>269</v>
      </c>
      <c r="D86" s="16"/>
      <c r="E86" s="17" t="s">
        <v>22</v>
      </c>
      <c r="F86" s="17" t="s">
        <v>22</v>
      </c>
      <c r="G86" s="17">
        <v>12</v>
      </c>
      <c r="H86" s="8" t="s">
        <v>23</v>
      </c>
      <c r="I86" s="5" t="s">
        <v>24</v>
      </c>
      <c r="J86" s="8" t="s">
        <v>25</v>
      </c>
      <c r="K86" s="20">
        <v>755992482</v>
      </c>
      <c r="L86" s="20">
        <v>755992482</v>
      </c>
      <c r="M86" s="8" t="s">
        <v>26</v>
      </c>
      <c r="N86" s="8" t="s">
        <v>27</v>
      </c>
      <c r="O86" s="8" t="s">
        <v>28</v>
      </c>
      <c r="P86" s="8" t="s">
        <v>29</v>
      </c>
      <c r="Q86" s="25" t="s">
        <v>180</v>
      </c>
      <c r="R86" s="4" t="s">
        <v>181</v>
      </c>
      <c r="S86" s="24" t="s">
        <v>182</v>
      </c>
      <c r="T86" s="7" t="s">
        <v>33</v>
      </c>
      <c r="U86" s="25" t="s">
        <v>33</v>
      </c>
      <c r="V86" s="26"/>
      <c r="W86" s="27"/>
      <c r="X86" s="38"/>
      <c r="Y86" s="5"/>
      <c r="Z86" s="39"/>
      <c r="AA86" s="39"/>
      <c r="AB86" s="39"/>
      <c r="AC86" s="26"/>
      <c r="AD86" s="26"/>
      <c r="AE86" s="26"/>
      <c r="AF86" s="26"/>
      <c r="AG86" s="26"/>
      <c r="AH86" s="26"/>
      <c r="AI86" s="26"/>
      <c r="AJ86" s="26"/>
      <c r="AK86" s="26"/>
      <c r="AL86" s="26"/>
      <c r="AM86" s="26"/>
      <c r="AN86" s="26"/>
      <c r="AO86" s="26"/>
      <c r="AP86" s="5"/>
      <c r="AQ86" s="38"/>
      <c r="AR86" s="48"/>
      <c r="AS86" s="26"/>
      <c r="AT86" s="26"/>
      <c r="AV86" s="26">
        <v>22579536</v>
      </c>
      <c r="AW86" s="26">
        <v>22579536</v>
      </c>
      <c r="AX86" s="26">
        <v>22579536</v>
      </c>
      <c r="AY86" s="26">
        <v>22579536</v>
      </c>
      <c r="AZ86" s="26">
        <v>22579536</v>
      </c>
      <c r="BA86" s="26">
        <v>22579536</v>
      </c>
      <c r="BB86" s="26">
        <v>22579536</v>
      </c>
      <c r="BC86" s="26">
        <v>22579536</v>
      </c>
      <c r="BD86" s="26">
        <v>270954432</v>
      </c>
      <c r="BE86" s="26">
        <v>0</v>
      </c>
      <c r="BF86" s="42"/>
      <c r="BG86" s="42"/>
      <c r="BH86" s="42">
        <v>22579536</v>
      </c>
      <c r="BI86" s="42">
        <v>22579536</v>
      </c>
      <c r="BJ86" s="42">
        <v>22579536</v>
      </c>
      <c r="BK86" s="42">
        <v>22579536</v>
      </c>
      <c r="BL86" s="42">
        <v>22579536</v>
      </c>
      <c r="BM86" s="42">
        <v>22579536</v>
      </c>
      <c r="BN86" s="42">
        <v>22579536</v>
      </c>
      <c r="BO86" s="42">
        <v>22579536</v>
      </c>
      <c r="BP86" s="42">
        <v>22579536</v>
      </c>
      <c r="BQ86" s="42">
        <v>22579536</v>
      </c>
      <c r="BR86" s="42">
        <v>22579536</v>
      </c>
      <c r="BS86" s="42">
        <v>248374896</v>
      </c>
      <c r="BT86" s="42">
        <f t="shared" si="17"/>
        <v>496749792</v>
      </c>
      <c r="BU86" s="42"/>
      <c r="BV86" s="5" t="s">
        <v>232</v>
      </c>
      <c r="BW86" s="5" t="s">
        <v>249</v>
      </c>
      <c r="BX86" s="5" t="s">
        <v>250</v>
      </c>
      <c r="BY86" s="5">
        <v>270954432</v>
      </c>
      <c r="BZ86" s="5" t="s">
        <v>230</v>
      </c>
      <c r="CA86" s="5" t="s">
        <v>24</v>
      </c>
      <c r="CB86" s="5">
        <v>360</v>
      </c>
      <c r="CC86" s="50">
        <v>45658</v>
      </c>
      <c r="CD86" s="5"/>
    </row>
    <row r="87" spans="1:82">
      <c r="A87">
        <v>86</v>
      </c>
      <c r="B87" s="4" t="s">
        <v>270</v>
      </c>
      <c r="C87" s="5" t="s">
        <v>271</v>
      </c>
      <c r="D87" s="16"/>
      <c r="E87" s="17"/>
      <c r="F87" s="17"/>
      <c r="G87" s="17"/>
      <c r="H87" s="8"/>
      <c r="I87" s="5"/>
      <c r="J87" s="8"/>
      <c r="K87" s="21">
        <v>80000000</v>
      </c>
      <c r="L87" s="21">
        <v>80000000</v>
      </c>
      <c r="M87" s="8" t="s">
        <v>26</v>
      </c>
      <c r="N87" s="8" t="s">
        <v>27</v>
      </c>
      <c r="O87" s="8" t="s">
        <v>28</v>
      </c>
      <c r="P87" s="8" t="s">
        <v>29</v>
      </c>
      <c r="Q87" s="25" t="s">
        <v>180</v>
      </c>
      <c r="R87" s="4" t="s">
        <v>181</v>
      </c>
      <c r="S87" s="24" t="s">
        <v>182</v>
      </c>
      <c r="T87" s="7" t="s">
        <v>33</v>
      </c>
      <c r="U87" s="25" t="s">
        <v>33</v>
      </c>
      <c r="V87" s="26"/>
      <c r="W87" s="27"/>
      <c r="X87" s="38"/>
      <c r="Y87" s="5"/>
      <c r="Z87" s="39"/>
      <c r="AA87" s="39"/>
      <c r="AB87" s="39"/>
      <c r="AC87" s="26"/>
      <c r="AD87" s="26"/>
      <c r="AE87" s="26"/>
      <c r="AF87" s="26"/>
      <c r="AG87" s="26"/>
      <c r="AH87" s="26"/>
      <c r="AI87" s="26"/>
      <c r="AJ87" s="26"/>
      <c r="AK87" s="26"/>
      <c r="AL87" s="26"/>
      <c r="AM87" s="26"/>
      <c r="AN87" s="26"/>
      <c r="AO87" s="26"/>
      <c r="AP87" s="5"/>
      <c r="AQ87" s="38"/>
      <c r="AR87" s="48"/>
      <c r="AS87" s="26"/>
      <c r="AT87" s="26"/>
      <c r="AV87" s="26"/>
      <c r="AW87" s="26"/>
      <c r="AX87" s="26"/>
      <c r="AY87" s="26"/>
      <c r="AZ87" s="26"/>
      <c r="BA87" s="26"/>
      <c r="BB87" s="26"/>
      <c r="BC87" s="26"/>
      <c r="BD87" s="26"/>
      <c r="BE87" s="26"/>
      <c r="BF87" s="42"/>
      <c r="BG87" s="42"/>
      <c r="BH87" s="42"/>
      <c r="BI87" s="42"/>
      <c r="BJ87" s="42"/>
      <c r="BK87" s="42"/>
      <c r="BL87" s="42"/>
      <c r="BM87" s="42"/>
      <c r="BN87" s="42"/>
      <c r="BO87" s="42"/>
      <c r="BP87" s="42"/>
      <c r="BQ87" s="42"/>
      <c r="BR87" s="42"/>
      <c r="BS87" s="42"/>
      <c r="BT87" s="42"/>
      <c r="BU87" s="42"/>
      <c r="BV87" s="5"/>
      <c r="BW87" s="5"/>
      <c r="BX87" s="5"/>
      <c r="BY87" s="5"/>
      <c r="BZ87" s="5"/>
      <c r="CA87" s="5"/>
      <c r="CB87" s="5"/>
      <c r="CC87" s="50"/>
      <c r="CD87" s="5"/>
    </row>
    <row r="88" spans="1:82">
      <c r="A88">
        <v>87</v>
      </c>
      <c r="B88" s="4" t="s">
        <v>270</v>
      </c>
      <c r="C88" s="5" t="s">
        <v>272</v>
      </c>
      <c r="D88" s="16"/>
      <c r="E88" s="17" t="s">
        <v>112</v>
      </c>
      <c r="F88" s="17" t="s">
        <v>112</v>
      </c>
      <c r="G88" s="17">
        <v>3</v>
      </c>
      <c r="H88" s="8" t="s">
        <v>23</v>
      </c>
      <c r="I88" s="5" t="s">
        <v>48</v>
      </c>
      <c r="J88" s="8" t="s">
        <v>25</v>
      </c>
      <c r="K88" s="21">
        <v>30020523.010000002</v>
      </c>
      <c r="L88" s="21">
        <v>30020523.010000002</v>
      </c>
      <c r="M88" s="8" t="s">
        <v>26</v>
      </c>
      <c r="N88" s="8" t="s">
        <v>27</v>
      </c>
      <c r="O88" s="8" t="s">
        <v>28</v>
      </c>
      <c r="P88" s="8" t="s">
        <v>29</v>
      </c>
      <c r="Q88" s="25" t="s">
        <v>220</v>
      </c>
      <c r="R88" s="4" t="s">
        <v>221</v>
      </c>
      <c r="S88" s="4" t="s">
        <v>222</v>
      </c>
      <c r="T88" s="7" t="s">
        <v>33</v>
      </c>
      <c r="U88" s="25" t="s">
        <v>33</v>
      </c>
      <c r="V88" s="26"/>
      <c r="W88" s="27"/>
      <c r="X88" s="38"/>
      <c r="Y88" s="5"/>
      <c r="Z88" s="39"/>
      <c r="AA88" s="39"/>
      <c r="AB88" s="39"/>
      <c r="AC88" s="26"/>
      <c r="AD88" s="26"/>
      <c r="AE88" s="26"/>
      <c r="AF88" s="26"/>
      <c r="AG88" s="26"/>
      <c r="AH88" s="26"/>
      <c r="AI88" s="26"/>
      <c r="AJ88" s="26"/>
      <c r="AK88" s="26"/>
      <c r="AL88" s="26"/>
      <c r="AM88" s="26"/>
      <c r="AN88" s="26"/>
      <c r="AO88" s="26"/>
      <c r="AP88" s="5"/>
      <c r="AQ88" s="38"/>
      <c r="AR88" s="48"/>
      <c r="AS88" s="26"/>
      <c r="AT88" s="26"/>
      <c r="AV88" s="26"/>
      <c r="AW88" s="26"/>
      <c r="AX88" s="26">
        <v>10006841.0033333</v>
      </c>
      <c r="AY88" s="26"/>
      <c r="AZ88" s="26">
        <v>10006841.0033333</v>
      </c>
      <c r="BA88" s="26"/>
      <c r="BB88" s="26">
        <v>10006841.0033333</v>
      </c>
      <c r="BC88" s="26"/>
      <c r="BD88" s="26">
        <v>30020523.010000002</v>
      </c>
      <c r="BE88" s="26">
        <v>0</v>
      </c>
      <c r="BF88" s="42"/>
      <c r="BG88" s="42"/>
      <c r="BH88" s="42">
        <v>0</v>
      </c>
      <c r="BI88" s="42">
        <v>0</v>
      </c>
      <c r="BJ88" s="42">
        <v>0</v>
      </c>
      <c r="BK88" s="42">
        <v>0</v>
      </c>
      <c r="BL88" s="42">
        <v>0</v>
      </c>
      <c r="BM88" s="42">
        <v>0</v>
      </c>
      <c r="BN88" s="42">
        <v>10006841.0033333</v>
      </c>
      <c r="BO88" s="42">
        <v>0</v>
      </c>
      <c r="BP88" s="42">
        <v>10006841.0033333</v>
      </c>
      <c r="BQ88" s="42">
        <v>0</v>
      </c>
      <c r="BR88" s="42">
        <v>10006841.0033333</v>
      </c>
      <c r="BS88" s="42">
        <v>30020523.010000002</v>
      </c>
      <c r="BT88" s="42">
        <f t="shared" si="17"/>
        <v>60041046.019999906</v>
      </c>
      <c r="BU88" s="42"/>
      <c r="BV88" s="5" t="s">
        <v>232</v>
      </c>
      <c r="BW88" s="5" t="s">
        <v>224</v>
      </c>
      <c r="BX88" s="5" t="s">
        <v>224</v>
      </c>
      <c r="BY88" s="5">
        <v>30020523.010000002</v>
      </c>
      <c r="BZ88" s="5" t="s">
        <v>273</v>
      </c>
      <c r="CA88" s="5" t="s">
        <v>273</v>
      </c>
      <c r="CB88" s="5" t="s">
        <v>273</v>
      </c>
      <c r="CC88" s="50" t="s">
        <v>273</v>
      </c>
      <c r="CD88" s="5" t="s">
        <v>274</v>
      </c>
    </row>
    <row r="89" spans="1:82">
      <c r="A89">
        <v>88</v>
      </c>
      <c r="B89" s="4" t="s">
        <v>270</v>
      </c>
      <c r="C89" s="5" t="s">
        <v>275</v>
      </c>
      <c r="D89" s="16"/>
      <c r="E89" s="17" t="s">
        <v>112</v>
      </c>
      <c r="F89" s="17" t="s">
        <v>112</v>
      </c>
      <c r="G89" s="17">
        <v>3</v>
      </c>
      <c r="H89" s="8" t="s">
        <v>23</v>
      </c>
      <c r="I89" s="5" t="s">
        <v>48</v>
      </c>
      <c r="J89" s="8" t="s">
        <v>25</v>
      </c>
      <c r="K89" s="21">
        <v>30020523.010000002</v>
      </c>
      <c r="L89" s="21">
        <v>30020523.010000002</v>
      </c>
      <c r="M89" s="8" t="s">
        <v>26</v>
      </c>
      <c r="N89" s="8" t="s">
        <v>27</v>
      </c>
      <c r="O89" s="8" t="s">
        <v>28</v>
      </c>
      <c r="P89" s="8" t="s">
        <v>29</v>
      </c>
      <c r="Q89" s="25" t="s">
        <v>220</v>
      </c>
      <c r="R89" s="4" t="s">
        <v>221</v>
      </c>
      <c r="S89" s="4" t="s">
        <v>222</v>
      </c>
      <c r="T89" s="7" t="s">
        <v>33</v>
      </c>
      <c r="U89" s="25" t="s">
        <v>33</v>
      </c>
      <c r="V89" s="26"/>
      <c r="W89" s="27"/>
      <c r="X89" s="38"/>
      <c r="Y89" s="5"/>
      <c r="Z89" s="39"/>
      <c r="AA89" s="39"/>
      <c r="AB89" s="39"/>
      <c r="AC89" s="26"/>
      <c r="AD89" s="26"/>
      <c r="AE89" s="39"/>
      <c r="AF89" s="26"/>
      <c r="AG89" s="39"/>
      <c r="AH89" s="26"/>
      <c r="AI89" s="39"/>
      <c r="AJ89" s="26"/>
      <c r="AK89" s="39"/>
      <c r="AL89" s="26"/>
      <c r="AM89" s="39"/>
      <c r="AN89" s="26"/>
      <c r="AO89" s="39"/>
      <c r="AP89" s="5"/>
      <c r="AQ89" s="38"/>
      <c r="AR89" s="48"/>
      <c r="AS89" s="26"/>
      <c r="AT89" s="26"/>
      <c r="AV89" s="26"/>
      <c r="AW89" s="26"/>
      <c r="AX89" s="26">
        <v>10006841.0033333</v>
      </c>
      <c r="AY89" s="26"/>
      <c r="AZ89" s="26">
        <v>10006841.0033333</v>
      </c>
      <c r="BA89" s="26"/>
      <c r="BB89" s="26">
        <v>10006841.0033333</v>
      </c>
      <c r="BC89" s="26"/>
      <c r="BD89" s="26">
        <v>30020523.010000002</v>
      </c>
      <c r="BE89" s="26">
        <v>0</v>
      </c>
      <c r="BF89" s="42"/>
      <c r="BG89" s="42"/>
      <c r="BH89" s="42">
        <v>0</v>
      </c>
      <c r="BI89" s="42">
        <v>0</v>
      </c>
      <c r="BJ89" s="42">
        <v>0</v>
      </c>
      <c r="BK89" s="42">
        <v>0</v>
      </c>
      <c r="BL89" s="42">
        <v>0</v>
      </c>
      <c r="BM89" s="42">
        <v>0</v>
      </c>
      <c r="BN89" s="42">
        <v>10006841.0033333</v>
      </c>
      <c r="BO89" s="42">
        <v>0</v>
      </c>
      <c r="BP89" s="42">
        <v>10006841.0033333</v>
      </c>
      <c r="BQ89" s="42">
        <v>0</v>
      </c>
      <c r="BR89" s="42">
        <v>0</v>
      </c>
      <c r="BS89" s="42">
        <v>20013682.006666701</v>
      </c>
      <c r="BT89" s="42">
        <f t="shared" si="17"/>
        <v>40027364.013333306</v>
      </c>
      <c r="BU89" s="42"/>
      <c r="BV89" s="5" t="s">
        <v>232</v>
      </c>
      <c r="BW89" s="5" t="s">
        <v>224</v>
      </c>
      <c r="BX89" s="5" t="s">
        <v>224</v>
      </c>
      <c r="BY89" s="5">
        <v>30020523.010000002</v>
      </c>
      <c r="BZ89" s="5" t="s">
        <v>273</v>
      </c>
      <c r="CA89" s="5" t="s">
        <v>273</v>
      </c>
      <c r="CB89" s="5" t="s">
        <v>273</v>
      </c>
      <c r="CC89" s="50" t="s">
        <v>273</v>
      </c>
      <c r="CD89" s="5" t="s">
        <v>274</v>
      </c>
    </row>
    <row r="90" spans="1:82">
      <c r="A90">
        <v>89</v>
      </c>
      <c r="B90" s="4" t="s">
        <v>268</v>
      </c>
      <c r="C90" s="5" t="s">
        <v>276</v>
      </c>
      <c r="D90" s="16"/>
      <c r="E90" s="17" t="s">
        <v>112</v>
      </c>
      <c r="F90" s="17" t="s">
        <v>112</v>
      </c>
      <c r="G90" s="17">
        <v>1</v>
      </c>
      <c r="H90" s="8" t="s">
        <v>23</v>
      </c>
      <c r="I90" s="5" t="s">
        <v>48</v>
      </c>
      <c r="J90" s="8" t="s">
        <v>25</v>
      </c>
      <c r="K90" s="21">
        <v>38176400.052000001</v>
      </c>
      <c r="L90" s="21">
        <v>38176400.052000001</v>
      </c>
      <c r="M90" s="8" t="s">
        <v>26</v>
      </c>
      <c r="N90" s="8" t="s">
        <v>27</v>
      </c>
      <c r="O90" s="8" t="s">
        <v>28</v>
      </c>
      <c r="P90" s="8" t="s">
        <v>29</v>
      </c>
      <c r="Q90" s="25" t="s">
        <v>220</v>
      </c>
      <c r="R90" s="4" t="s">
        <v>221</v>
      </c>
      <c r="S90" s="4" t="s">
        <v>222</v>
      </c>
      <c r="T90" s="7" t="s">
        <v>33</v>
      </c>
      <c r="U90" s="25" t="s">
        <v>33</v>
      </c>
      <c r="V90" s="26"/>
      <c r="W90" s="27"/>
      <c r="X90" s="38"/>
      <c r="Y90" s="5"/>
      <c r="Z90" s="39"/>
      <c r="AA90" s="39"/>
      <c r="AB90" s="39"/>
      <c r="AC90" s="26"/>
      <c r="AD90" s="26"/>
      <c r="AE90" s="39"/>
      <c r="AF90" s="26"/>
      <c r="AG90" s="39"/>
      <c r="AH90" s="26"/>
      <c r="AI90" s="39"/>
      <c r="AJ90" s="26"/>
      <c r="AK90" s="39"/>
      <c r="AL90" s="26"/>
      <c r="AM90" s="39"/>
      <c r="AN90" s="26"/>
      <c r="AO90" s="39"/>
      <c r="AP90" s="5"/>
      <c r="AQ90" s="38"/>
      <c r="AR90" s="48"/>
      <c r="AS90" s="26"/>
      <c r="AT90" s="26"/>
      <c r="AV90" s="26"/>
      <c r="AW90" s="26"/>
      <c r="AX90" s="26">
        <v>38176400.052000001</v>
      </c>
      <c r="AY90" s="26"/>
      <c r="AZ90" s="26"/>
      <c r="BA90" s="26"/>
      <c r="BB90" s="26"/>
      <c r="BC90" s="26"/>
      <c r="BD90" s="26">
        <v>38176400.052000001</v>
      </c>
      <c r="BE90" s="26">
        <v>0</v>
      </c>
      <c r="BF90" s="42"/>
      <c r="BG90" s="42"/>
      <c r="BH90" s="42">
        <v>0</v>
      </c>
      <c r="BI90" s="42">
        <v>0</v>
      </c>
      <c r="BJ90" s="42">
        <v>0</v>
      </c>
      <c r="BK90" s="42">
        <v>0</v>
      </c>
      <c r="BL90" s="42">
        <v>0</v>
      </c>
      <c r="BM90" s="42">
        <v>0</v>
      </c>
      <c r="BN90" s="42">
        <v>38176400.052000001</v>
      </c>
      <c r="BO90" s="42">
        <v>0</v>
      </c>
      <c r="BP90" s="42">
        <v>0</v>
      </c>
      <c r="BQ90" s="42">
        <v>0</v>
      </c>
      <c r="BR90" s="42">
        <v>0</v>
      </c>
      <c r="BS90" s="42">
        <v>38176400.052000001</v>
      </c>
      <c r="BT90" s="42">
        <f t="shared" si="17"/>
        <v>76352800.104000002</v>
      </c>
      <c r="BU90" s="42"/>
      <c r="BV90" s="5" t="s">
        <v>232</v>
      </c>
      <c r="BW90" s="5" t="s">
        <v>249</v>
      </c>
      <c r="BX90" s="5" t="s">
        <v>250</v>
      </c>
      <c r="BY90" s="5">
        <v>38176400.052000001</v>
      </c>
      <c r="BZ90" s="5" t="s">
        <v>273</v>
      </c>
      <c r="CA90" s="5" t="s">
        <v>273</v>
      </c>
      <c r="CB90" s="5" t="s">
        <v>273</v>
      </c>
      <c r="CC90" s="50" t="s">
        <v>273</v>
      </c>
      <c r="CD90" s="5" t="s">
        <v>277</v>
      </c>
    </row>
    <row r="91" spans="1:82">
      <c r="A91">
        <v>90</v>
      </c>
      <c r="B91" s="4" t="s">
        <v>268</v>
      </c>
      <c r="C91" s="5" t="s">
        <v>278</v>
      </c>
      <c r="D91" s="16"/>
      <c r="E91" s="17" t="s">
        <v>112</v>
      </c>
      <c r="F91" s="17" t="s">
        <v>112</v>
      </c>
      <c r="G91" s="17">
        <v>1</v>
      </c>
      <c r="H91" s="8" t="s">
        <v>23</v>
      </c>
      <c r="I91" s="5" t="s">
        <v>48</v>
      </c>
      <c r="J91" s="8" t="s">
        <v>25</v>
      </c>
      <c r="K91" s="21">
        <v>8227207.7999999998</v>
      </c>
      <c r="L91" s="21">
        <v>8227207.7999999998</v>
      </c>
      <c r="M91" s="8" t="s">
        <v>26</v>
      </c>
      <c r="N91" s="8" t="s">
        <v>27</v>
      </c>
      <c r="O91" s="8" t="s">
        <v>28</v>
      </c>
      <c r="P91" s="8" t="s">
        <v>29</v>
      </c>
      <c r="Q91" s="25" t="s">
        <v>180</v>
      </c>
      <c r="R91" s="4" t="s">
        <v>181</v>
      </c>
      <c r="S91" s="24" t="s">
        <v>182</v>
      </c>
      <c r="T91" s="7" t="s">
        <v>33</v>
      </c>
      <c r="U91" s="25" t="s">
        <v>33</v>
      </c>
      <c r="V91" s="5"/>
      <c r="W91" s="5"/>
      <c r="X91" s="5"/>
      <c r="Y91" s="5"/>
      <c r="Z91" s="39"/>
      <c r="AA91" s="39"/>
      <c r="AB91" s="5"/>
      <c r="AC91" s="5"/>
      <c r="AD91" s="5"/>
      <c r="AE91" s="39"/>
      <c r="AF91" s="26"/>
      <c r="AG91" s="39"/>
      <c r="AH91" s="26"/>
      <c r="AI91" s="39"/>
      <c r="AJ91" s="26"/>
      <c r="AK91" s="39"/>
      <c r="AL91" s="26"/>
      <c r="AM91" s="39"/>
      <c r="AN91" s="26"/>
      <c r="AO91" s="39"/>
      <c r="AP91" s="5"/>
      <c r="AQ91" s="5"/>
      <c r="AR91" s="5"/>
      <c r="AS91" s="5"/>
      <c r="AT91" s="5"/>
      <c r="AV91" s="5"/>
      <c r="AW91" s="5"/>
      <c r="AX91" s="5">
        <v>8227207.7999999998</v>
      </c>
      <c r="AY91" s="5"/>
      <c r="AZ91" s="5"/>
      <c r="BA91" s="5"/>
      <c r="BB91" s="5"/>
      <c r="BC91" s="5"/>
      <c r="BD91" s="5">
        <v>8227207.7999999998</v>
      </c>
      <c r="BE91" s="5">
        <v>0</v>
      </c>
      <c r="BF91" s="5"/>
      <c r="BG91" s="42"/>
      <c r="BH91" s="42">
        <v>0</v>
      </c>
      <c r="BI91" s="42">
        <v>0</v>
      </c>
      <c r="BJ91" s="42">
        <v>0</v>
      </c>
      <c r="BK91" s="42">
        <v>0</v>
      </c>
      <c r="BL91" s="42">
        <v>0</v>
      </c>
      <c r="BM91" s="42">
        <v>0</v>
      </c>
      <c r="BN91" s="42">
        <v>8227207.7999999998</v>
      </c>
      <c r="BO91" s="42">
        <v>0</v>
      </c>
      <c r="BP91" s="42">
        <v>0</v>
      </c>
      <c r="BQ91" s="42">
        <v>0</v>
      </c>
      <c r="BR91" s="42">
        <v>0</v>
      </c>
      <c r="BS91" s="42">
        <v>8227207.7999999998</v>
      </c>
      <c r="BT91" s="42">
        <f t="shared" si="17"/>
        <v>16454415.6</v>
      </c>
      <c r="BU91" s="42"/>
      <c r="BV91" s="5" t="s">
        <v>232</v>
      </c>
      <c r="BW91" s="5" t="s">
        <v>249</v>
      </c>
      <c r="BX91" s="5" t="s">
        <v>250</v>
      </c>
      <c r="BY91" s="5">
        <v>8227207.7999999998</v>
      </c>
      <c r="BZ91" s="5" t="s">
        <v>273</v>
      </c>
      <c r="CA91" s="5" t="s">
        <v>273</v>
      </c>
      <c r="CB91" s="5" t="s">
        <v>273</v>
      </c>
      <c r="CC91" s="50" t="s">
        <v>273</v>
      </c>
      <c r="CD91" s="5" t="s">
        <v>277</v>
      </c>
    </row>
    <row r="92" spans="1:82">
      <c r="A92">
        <v>91</v>
      </c>
      <c r="B92" s="4" t="s">
        <v>279</v>
      </c>
      <c r="C92" s="5" t="s">
        <v>280</v>
      </c>
      <c r="D92" s="16"/>
      <c r="E92" s="17" t="s">
        <v>40</v>
      </c>
      <c r="F92" s="17" t="s">
        <v>40</v>
      </c>
      <c r="G92" s="17">
        <v>7</v>
      </c>
      <c r="H92" s="8" t="s">
        <v>23</v>
      </c>
      <c r="I92" s="8" t="s">
        <v>24</v>
      </c>
      <c r="J92" s="8" t="s">
        <v>25</v>
      </c>
      <c r="K92" s="21">
        <v>41919817.302000001</v>
      </c>
      <c r="L92" s="21">
        <v>41919817.302000001</v>
      </c>
      <c r="M92" s="8" t="s">
        <v>26</v>
      </c>
      <c r="N92" s="8" t="s">
        <v>27</v>
      </c>
      <c r="O92" s="8" t="s">
        <v>28</v>
      </c>
      <c r="P92" s="8" t="s">
        <v>29</v>
      </c>
      <c r="Q92" s="25" t="s">
        <v>42</v>
      </c>
      <c r="R92" s="4" t="s">
        <v>43</v>
      </c>
      <c r="S92" s="24" t="s">
        <v>44</v>
      </c>
      <c r="T92" s="7" t="s">
        <v>33</v>
      </c>
      <c r="U92" s="25" t="s">
        <v>33</v>
      </c>
      <c r="V92" s="5"/>
      <c r="W92" s="5"/>
      <c r="X92" s="5"/>
      <c r="Y92" s="5"/>
      <c r="Z92" s="39"/>
      <c r="AA92" s="39"/>
      <c r="AB92" s="5"/>
      <c r="AC92" s="5"/>
      <c r="AD92" s="5"/>
      <c r="AE92" s="39"/>
      <c r="AF92" s="26"/>
      <c r="AG92" s="39"/>
      <c r="AH92" s="26"/>
      <c r="AI92" s="39"/>
      <c r="AJ92" s="26"/>
      <c r="AK92" s="39"/>
      <c r="AL92" s="26"/>
      <c r="AM92" s="39"/>
      <c r="AN92" s="26"/>
      <c r="AO92" s="39"/>
      <c r="AP92" s="5"/>
      <c r="AQ92" s="5"/>
      <c r="AR92" s="5"/>
      <c r="AS92" s="5"/>
      <c r="AT92" s="5"/>
      <c r="AV92" s="5"/>
      <c r="AW92" s="5"/>
      <c r="AX92" s="5"/>
      <c r="AY92" s="5">
        <v>20959908.651000001</v>
      </c>
      <c r="AZ92" s="5"/>
      <c r="BA92" s="5"/>
      <c r="BB92" s="5"/>
      <c r="BC92" s="5"/>
      <c r="BD92" s="5">
        <v>41919817.302000001</v>
      </c>
      <c r="BE92" s="5">
        <v>0</v>
      </c>
      <c r="BF92" s="5"/>
      <c r="BG92" s="42"/>
      <c r="BH92" s="5">
        <v>0</v>
      </c>
      <c r="BI92" s="5">
        <v>0</v>
      </c>
      <c r="BJ92" s="5">
        <v>0</v>
      </c>
      <c r="BK92" s="5">
        <v>20959908.651000001</v>
      </c>
      <c r="BL92" s="5">
        <v>0</v>
      </c>
      <c r="BM92" s="5">
        <v>0</v>
      </c>
      <c r="BN92" s="5">
        <v>0</v>
      </c>
      <c r="BO92" s="5">
        <v>20959908.651000001</v>
      </c>
      <c r="BP92" s="5">
        <v>0</v>
      </c>
      <c r="BQ92" s="5">
        <v>0</v>
      </c>
      <c r="BR92" s="5">
        <v>0</v>
      </c>
      <c r="BS92" s="5">
        <v>41919817.302000001</v>
      </c>
      <c r="BT92" s="42">
        <f t="shared" si="17"/>
        <v>83839634.604000002</v>
      </c>
      <c r="BU92" s="5"/>
      <c r="BV92" s="5" t="s">
        <v>232</v>
      </c>
      <c r="BW92" s="5" t="s">
        <v>249</v>
      </c>
      <c r="BX92" s="5" t="s">
        <v>250</v>
      </c>
      <c r="BY92" s="5">
        <v>41919817.302000001</v>
      </c>
      <c r="BZ92" s="5" t="s">
        <v>230</v>
      </c>
      <c r="CA92" s="5" t="s">
        <v>24</v>
      </c>
      <c r="CB92" s="5">
        <v>210</v>
      </c>
      <c r="CC92" s="50">
        <v>45293</v>
      </c>
      <c r="CD92" s="5"/>
    </row>
    <row r="93" spans="1:82">
      <c r="A93">
        <v>92</v>
      </c>
      <c r="B93" s="4" t="s">
        <v>281</v>
      </c>
      <c r="C93" s="5" t="s">
        <v>282</v>
      </c>
      <c r="D93" s="16"/>
      <c r="E93" s="17" t="s">
        <v>22</v>
      </c>
      <c r="F93" s="17" t="s">
        <v>22</v>
      </c>
      <c r="G93" s="17">
        <v>12</v>
      </c>
      <c r="H93" s="8" t="s">
        <v>23</v>
      </c>
      <c r="I93" s="8" t="s">
        <v>24</v>
      </c>
      <c r="J93" s="8" t="s">
        <v>25</v>
      </c>
      <c r="K93" s="21">
        <v>201168500.40000001</v>
      </c>
      <c r="L93" s="21">
        <v>201168500.40000001</v>
      </c>
      <c r="M93" s="8" t="s">
        <v>26</v>
      </c>
      <c r="N93" s="8" t="s">
        <v>27</v>
      </c>
      <c r="O93" s="8" t="s">
        <v>28</v>
      </c>
      <c r="P93" s="8" t="s">
        <v>29</v>
      </c>
      <c r="Q93" s="25" t="s">
        <v>42</v>
      </c>
      <c r="R93" s="4" t="s">
        <v>43</v>
      </c>
      <c r="S93" s="24" t="s">
        <v>44</v>
      </c>
      <c r="T93" s="7" t="s">
        <v>33</v>
      </c>
      <c r="U93" s="25" t="s">
        <v>33</v>
      </c>
      <c r="V93" s="5"/>
      <c r="W93" s="5"/>
      <c r="X93" s="5"/>
      <c r="Y93" s="5"/>
      <c r="Z93" s="39"/>
      <c r="AA93" s="39"/>
      <c r="AB93" s="5"/>
      <c r="AC93" s="5"/>
      <c r="AD93" s="5"/>
      <c r="AE93" s="39"/>
      <c r="AF93" s="26"/>
      <c r="AG93" s="39"/>
      <c r="AH93" s="26"/>
      <c r="AI93" s="39"/>
      <c r="AJ93" s="26"/>
      <c r="AK93" s="39"/>
      <c r="AL93" s="26"/>
      <c r="AM93" s="39"/>
      <c r="AN93" s="26"/>
      <c r="AO93" s="39"/>
      <c r="AP93" s="5"/>
      <c r="AQ93" s="5"/>
      <c r="AR93" s="5"/>
      <c r="AS93" s="5"/>
      <c r="AT93" s="5"/>
      <c r="AV93" s="5">
        <v>12024747.5090909</v>
      </c>
      <c r="AW93" s="5">
        <v>12024747.5090909</v>
      </c>
      <c r="AX93" s="5">
        <v>12024747.5090909</v>
      </c>
      <c r="AY93" s="5">
        <v>12024747.5090909</v>
      </c>
      <c r="AZ93" s="5">
        <v>12024747.5090909</v>
      </c>
      <c r="BA93" s="5">
        <v>12024747.5090909</v>
      </c>
      <c r="BB93" s="5">
        <v>12024747.5090909</v>
      </c>
      <c r="BC93" s="5">
        <v>12024747.5090909</v>
      </c>
      <c r="BD93" s="5">
        <v>193399657.05454499</v>
      </c>
      <c r="BE93" s="5">
        <v>7768843.3454546304</v>
      </c>
      <c r="BF93" s="5"/>
      <c r="BG93" s="42"/>
      <c r="BH93" s="5">
        <v>60350550.119999997</v>
      </c>
      <c r="BI93" s="5">
        <v>12801631.843636399</v>
      </c>
      <c r="BJ93" s="5">
        <v>12024747.5090909</v>
      </c>
      <c r="BK93" s="5">
        <v>12024747.5090909</v>
      </c>
      <c r="BL93" s="5">
        <v>12024747.5090909</v>
      </c>
      <c r="BM93" s="5">
        <v>12024747.5090909</v>
      </c>
      <c r="BN93" s="5">
        <v>12024747.5090909</v>
      </c>
      <c r="BO93" s="5">
        <v>12024747.5090909</v>
      </c>
      <c r="BP93" s="5">
        <v>12024747.5090909</v>
      </c>
      <c r="BQ93" s="5">
        <v>12024747.5090909</v>
      </c>
      <c r="BR93" s="5">
        <v>12024747.5090909</v>
      </c>
      <c r="BS93" s="5">
        <v>181374909.545454</v>
      </c>
      <c r="BT93" s="42">
        <f t="shared" ref="BT93:BT111" si="18">SUM(BH93:BS93)</f>
        <v>362749819.09090853</v>
      </c>
      <c r="BU93" s="5"/>
      <c r="BV93" s="5" t="s">
        <v>283</v>
      </c>
      <c r="BW93" s="5" t="s">
        <v>284</v>
      </c>
      <c r="BX93" s="5" t="s">
        <v>285</v>
      </c>
      <c r="BY93" s="5">
        <v>193399657.05454499</v>
      </c>
      <c r="BZ93" s="5" t="s">
        <v>199</v>
      </c>
      <c r="CA93" s="5" t="s">
        <v>24</v>
      </c>
      <c r="CB93" s="5">
        <v>365</v>
      </c>
      <c r="CC93" s="50">
        <v>45658</v>
      </c>
      <c r="CD93" s="5" t="s">
        <v>286</v>
      </c>
    </row>
    <row r="94" spans="1:82">
      <c r="A94">
        <v>93</v>
      </c>
      <c r="B94" s="4" t="s">
        <v>287</v>
      </c>
      <c r="C94" s="5" t="s">
        <v>288</v>
      </c>
      <c r="D94" s="16"/>
      <c r="E94" s="17" t="s">
        <v>22</v>
      </c>
      <c r="F94" s="17" t="s">
        <v>22</v>
      </c>
      <c r="G94" s="17">
        <v>12</v>
      </c>
      <c r="H94" s="8" t="s">
        <v>23</v>
      </c>
      <c r="I94" s="8" t="s">
        <v>24</v>
      </c>
      <c r="J94" s="8" t="s">
        <v>25</v>
      </c>
      <c r="K94" s="20">
        <v>1655658000</v>
      </c>
      <c r="L94" s="20">
        <v>1655658000</v>
      </c>
      <c r="M94" s="8" t="s">
        <v>26</v>
      </c>
      <c r="N94" s="8" t="s">
        <v>27</v>
      </c>
      <c r="O94" s="8" t="s">
        <v>28</v>
      </c>
      <c r="P94" s="8" t="s">
        <v>29</v>
      </c>
      <c r="Q94" s="25" t="s">
        <v>42</v>
      </c>
      <c r="R94" s="4" t="s">
        <v>43</v>
      </c>
      <c r="S94" s="24" t="s">
        <v>44</v>
      </c>
      <c r="T94" s="7" t="s">
        <v>33</v>
      </c>
      <c r="U94" s="25" t="s">
        <v>33</v>
      </c>
      <c r="V94" s="5"/>
      <c r="W94" s="5"/>
      <c r="X94" s="5"/>
      <c r="Y94" s="5"/>
      <c r="Z94" s="39"/>
      <c r="AA94" s="39"/>
      <c r="AB94" s="5"/>
      <c r="AC94" s="5"/>
      <c r="AD94" s="5"/>
      <c r="AE94" s="39"/>
      <c r="AF94" s="26"/>
      <c r="AG94" s="39"/>
      <c r="AH94" s="26"/>
      <c r="AI94" s="39"/>
      <c r="AJ94" s="26"/>
      <c r="AK94" s="39"/>
      <c r="AL94" s="26"/>
      <c r="AM94" s="39"/>
      <c r="AN94" s="26"/>
      <c r="AO94" s="39"/>
      <c r="AP94" s="5"/>
      <c r="AQ94" s="5"/>
      <c r="AR94" s="5"/>
      <c r="AS94" s="5"/>
      <c r="AT94" s="5"/>
      <c r="AV94" s="5">
        <v>82400650</v>
      </c>
      <c r="AW94" s="5">
        <v>83500000</v>
      </c>
      <c r="AX94" s="5">
        <v>79900000</v>
      </c>
      <c r="AY94" s="5">
        <v>83800050</v>
      </c>
      <c r="AZ94" s="5">
        <v>87500000</v>
      </c>
      <c r="BA94" s="5">
        <v>82000995</v>
      </c>
      <c r="BB94" s="5">
        <v>82313440</v>
      </c>
      <c r="BC94" s="5">
        <v>83025510</v>
      </c>
      <c r="BD94" s="5">
        <v>979363800</v>
      </c>
      <c r="BE94" s="5">
        <v>14031000</v>
      </c>
      <c r="BF94" s="5"/>
      <c r="BG94" s="42"/>
      <c r="BH94" s="5">
        <v>81613650</v>
      </c>
      <c r="BI94" s="5">
        <v>73715554</v>
      </c>
      <c r="BJ94" s="5">
        <v>80613000</v>
      </c>
      <c r="BK94" s="5">
        <v>78980951</v>
      </c>
      <c r="BL94" s="5">
        <v>82400650</v>
      </c>
      <c r="BM94" s="5">
        <v>83500000</v>
      </c>
      <c r="BN94" s="5">
        <v>79900000</v>
      </c>
      <c r="BO94" s="5">
        <v>83800050</v>
      </c>
      <c r="BP94" s="5">
        <v>87500000</v>
      </c>
      <c r="BQ94" s="5">
        <v>82000995</v>
      </c>
      <c r="BR94" s="5">
        <v>83025510</v>
      </c>
      <c r="BS94" s="5">
        <v>897050360</v>
      </c>
      <c r="BT94" s="42">
        <f t="shared" si="18"/>
        <v>1794100720</v>
      </c>
      <c r="BU94" s="5"/>
      <c r="BV94" s="5" t="s">
        <v>283</v>
      </c>
      <c r="BW94" s="5" t="s">
        <v>284</v>
      </c>
      <c r="BX94" s="5" t="s">
        <v>285</v>
      </c>
      <c r="BY94" s="5">
        <v>979363800</v>
      </c>
      <c r="BZ94" s="5" t="s">
        <v>199</v>
      </c>
      <c r="CA94" s="5" t="s">
        <v>24</v>
      </c>
      <c r="CB94" s="5">
        <v>365</v>
      </c>
      <c r="CC94" s="50">
        <v>45658</v>
      </c>
      <c r="CD94" s="5"/>
    </row>
    <row r="95" spans="1:82">
      <c r="A95">
        <v>94</v>
      </c>
      <c r="B95" s="4" t="s">
        <v>270</v>
      </c>
      <c r="C95" s="5" t="s">
        <v>289</v>
      </c>
      <c r="D95" s="16"/>
      <c r="E95" s="7" t="s">
        <v>62</v>
      </c>
      <c r="F95" s="8" t="s">
        <v>62</v>
      </c>
      <c r="G95" s="8">
        <v>6</v>
      </c>
      <c r="H95" s="8" t="s">
        <v>23</v>
      </c>
      <c r="I95" s="8" t="s">
        <v>24</v>
      </c>
      <c r="J95" s="8" t="s">
        <v>25</v>
      </c>
      <c r="K95" s="21">
        <v>1211609033.352</v>
      </c>
      <c r="L95" s="21">
        <v>1211609033.352</v>
      </c>
      <c r="M95" s="8" t="s">
        <v>26</v>
      </c>
      <c r="N95" s="8" t="s">
        <v>27</v>
      </c>
      <c r="O95" s="8" t="s">
        <v>28</v>
      </c>
      <c r="P95" s="8" t="s">
        <v>29</v>
      </c>
      <c r="Q95" s="25" t="s">
        <v>42</v>
      </c>
      <c r="R95" s="4" t="s">
        <v>43</v>
      </c>
      <c r="S95" s="24" t="s">
        <v>44</v>
      </c>
      <c r="T95" s="7" t="s">
        <v>33</v>
      </c>
      <c r="U95" s="25" t="s">
        <v>33</v>
      </c>
      <c r="V95" s="5"/>
      <c r="W95" s="5"/>
      <c r="X95" s="5"/>
      <c r="Y95" s="5"/>
      <c r="Z95" s="39"/>
      <c r="AA95" s="39"/>
      <c r="AB95" s="5"/>
      <c r="AC95" s="5"/>
      <c r="AD95" s="5"/>
      <c r="AE95" s="39"/>
      <c r="AF95" s="26"/>
      <c r="AG95" s="39"/>
      <c r="AH95" s="26"/>
      <c r="AI95" s="39"/>
      <c r="AJ95" s="26"/>
      <c r="AK95" s="39"/>
      <c r="AL95" s="26"/>
      <c r="AM95" s="39"/>
      <c r="AN95" s="26"/>
      <c r="AO95" s="39"/>
      <c r="AP95" s="5"/>
      <c r="AQ95" s="5"/>
      <c r="AR95" s="5"/>
      <c r="AS95" s="5"/>
      <c r="AT95" s="5"/>
      <c r="AV95" s="5">
        <v>139000500</v>
      </c>
      <c r="AW95" s="5">
        <v>126589652</v>
      </c>
      <c r="AX95" s="5">
        <v>133250000</v>
      </c>
      <c r="AY95" s="5">
        <v>132700000</v>
      </c>
      <c r="AZ95" s="5">
        <v>129500000</v>
      </c>
      <c r="BA95" s="5">
        <v>134000992</v>
      </c>
      <c r="BB95" s="5">
        <v>130833000</v>
      </c>
      <c r="BC95" s="5"/>
      <c r="BD95" s="5">
        <v>1194495911</v>
      </c>
      <c r="BE95" s="5">
        <v>17113122.352000002</v>
      </c>
      <c r="BF95" s="5"/>
      <c r="BG95" s="42"/>
      <c r="BH95" s="5">
        <v>0</v>
      </c>
      <c r="BI95" s="5">
        <v>0</v>
      </c>
      <c r="BJ95" s="5">
        <v>132721767</v>
      </c>
      <c r="BK95" s="5">
        <v>132721767</v>
      </c>
      <c r="BL95" s="5">
        <v>135900000</v>
      </c>
      <c r="BM95" s="5">
        <v>139000500</v>
      </c>
      <c r="BN95" s="5">
        <v>126589652</v>
      </c>
      <c r="BO95" s="5">
        <v>133250000</v>
      </c>
      <c r="BP95" s="5">
        <v>132700000</v>
      </c>
      <c r="BQ95" s="5">
        <v>129500000</v>
      </c>
      <c r="BR95" s="5">
        <v>130833000</v>
      </c>
      <c r="BS95" s="5">
        <v>1193216686</v>
      </c>
      <c r="BT95" s="42">
        <f t="shared" si="18"/>
        <v>2386433372</v>
      </c>
      <c r="BU95" s="5"/>
      <c r="BV95" s="5" t="s">
        <v>283</v>
      </c>
      <c r="BW95" s="5" t="s">
        <v>284</v>
      </c>
      <c r="BX95" s="5" t="s">
        <v>285</v>
      </c>
      <c r="BY95" s="5">
        <v>1194495911</v>
      </c>
      <c r="BZ95" s="5" t="s">
        <v>199</v>
      </c>
      <c r="CA95" s="5" t="s">
        <v>24</v>
      </c>
      <c r="CB95" s="5">
        <v>183</v>
      </c>
      <c r="CC95" s="50">
        <v>45660</v>
      </c>
      <c r="CD95" s="5"/>
    </row>
    <row r="96" spans="1:82">
      <c r="A96">
        <v>95</v>
      </c>
      <c r="B96" s="4" t="s">
        <v>290</v>
      </c>
      <c r="C96" s="5" t="s">
        <v>291</v>
      </c>
      <c r="D96" s="16"/>
      <c r="E96" s="7" t="s">
        <v>58</v>
      </c>
      <c r="F96" s="8" t="s">
        <v>58</v>
      </c>
      <c r="G96" s="8">
        <v>4</v>
      </c>
      <c r="H96" s="8" t="s">
        <v>23</v>
      </c>
      <c r="I96" s="8" t="s">
        <v>24</v>
      </c>
      <c r="J96" s="8" t="s">
        <v>25</v>
      </c>
      <c r="K96" s="20">
        <v>1556424720</v>
      </c>
      <c r="L96" s="20">
        <v>1556424720</v>
      </c>
      <c r="M96" s="8" t="s">
        <v>26</v>
      </c>
      <c r="N96" s="8" t="s">
        <v>27</v>
      </c>
      <c r="O96" s="8" t="s">
        <v>28</v>
      </c>
      <c r="P96" s="8" t="s">
        <v>29</v>
      </c>
      <c r="Q96" s="25" t="s">
        <v>42</v>
      </c>
      <c r="R96" s="4" t="s">
        <v>43</v>
      </c>
      <c r="S96" s="24" t="s">
        <v>44</v>
      </c>
      <c r="T96" s="7" t="s">
        <v>33</v>
      </c>
      <c r="U96" s="25" t="s">
        <v>33</v>
      </c>
      <c r="V96" s="5"/>
      <c r="W96" s="5"/>
      <c r="X96" s="5"/>
      <c r="Y96" s="5"/>
      <c r="Z96" s="39"/>
      <c r="AA96" s="39"/>
      <c r="AB96" s="5"/>
      <c r="AC96" s="5"/>
      <c r="AD96" s="5"/>
      <c r="AE96" s="26"/>
      <c r="AF96" s="26"/>
      <c r="AG96" s="26"/>
      <c r="AH96" s="26"/>
      <c r="AI96" s="26"/>
      <c r="AJ96" s="26"/>
      <c r="AK96" s="26"/>
      <c r="AL96" s="26"/>
      <c r="AM96" s="26"/>
      <c r="AN96" s="26"/>
      <c r="AO96" s="26"/>
      <c r="AP96" s="5"/>
      <c r="AQ96" s="5"/>
      <c r="AR96" s="5"/>
      <c r="AS96" s="5"/>
      <c r="AT96" s="5"/>
      <c r="AV96" s="5">
        <v>249027955.19999999</v>
      </c>
      <c r="AW96" s="5"/>
      <c r="AX96" s="5">
        <v>373541932.80000001</v>
      </c>
      <c r="AY96" s="5"/>
      <c r="AZ96" s="5"/>
      <c r="BA96" s="5"/>
      <c r="BB96" s="5"/>
      <c r="BC96" s="5"/>
      <c r="BD96" s="5">
        <v>622569888</v>
      </c>
      <c r="BE96" s="5">
        <v>0</v>
      </c>
      <c r="BF96" s="5"/>
      <c r="BG96" s="42"/>
      <c r="BH96" s="5">
        <v>0</v>
      </c>
      <c r="BI96" s="5">
        <v>0</v>
      </c>
      <c r="BJ96" s="5">
        <v>0</v>
      </c>
      <c r="BK96" s="5">
        <v>0</v>
      </c>
      <c r="BL96" s="5">
        <v>249027955.19999999</v>
      </c>
      <c r="BM96" s="5">
        <v>0</v>
      </c>
      <c r="BN96" s="5">
        <v>373541932.80000001</v>
      </c>
      <c r="BO96" s="5">
        <v>0</v>
      </c>
      <c r="BP96" s="5">
        <v>0</v>
      </c>
      <c r="BQ96" s="5">
        <v>0</v>
      </c>
      <c r="BR96" s="5">
        <v>0</v>
      </c>
      <c r="BS96" s="5">
        <v>622569888</v>
      </c>
      <c r="BT96" s="42">
        <f t="shared" si="18"/>
        <v>1245139776</v>
      </c>
      <c r="BU96" s="5"/>
      <c r="BV96" s="5" t="s">
        <v>283</v>
      </c>
      <c r="BW96" s="5" t="s">
        <v>284</v>
      </c>
      <c r="BX96" s="5" t="s">
        <v>285</v>
      </c>
      <c r="BY96" s="5">
        <v>622569888</v>
      </c>
      <c r="BZ96" s="5" t="s">
        <v>292</v>
      </c>
      <c r="CA96" s="5" t="s">
        <v>24</v>
      </c>
      <c r="CB96" s="5">
        <v>120</v>
      </c>
      <c r="CC96" s="50">
        <v>45661</v>
      </c>
      <c r="CD96" s="5"/>
    </row>
    <row r="97" spans="1:82">
      <c r="A97">
        <v>96</v>
      </c>
      <c r="B97" s="4" t="s">
        <v>293</v>
      </c>
      <c r="C97" s="5" t="s">
        <v>294</v>
      </c>
      <c r="D97" s="16"/>
      <c r="E97" s="7" t="s">
        <v>58</v>
      </c>
      <c r="F97" s="7" t="s">
        <v>58</v>
      </c>
      <c r="G97" s="8">
        <v>2</v>
      </c>
      <c r="H97" s="8" t="s">
        <v>23</v>
      </c>
      <c r="I97" s="8" t="s">
        <v>24</v>
      </c>
      <c r="J97" s="8" t="s">
        <v>25</v>
      </c>
      <c r="K97" s="21">
        <v>789218984.28600001</v>
      </c>
      <c r="L97" s="21">
        <v>789218984.28600001</v>
      </c>
      <c r="M97" s="8" t="s">
        <v>26</v>
      </c>
      <c r="N97" s="8" t="s">
        <v>27</v>
      </c>
      <c r="O97" s="8" t="s">
        <v>28</v>
      </c>
      <c r="P97" s="8" t="s">
        <v>29</v>
      </c>
      <c r="Q97" s="25" t="s">
        <v>42</v>
      </c>
      <c r="R97" s="4" t="s">
        <v>43</v>
      </c>
      <c r="S97" s="24" t="s">
        <v>44</v>
      </c>
      <c r="T97" s="7" t="s">
        <v>33</v>
      </c>
      <c r="U97" s="25" t="s">
        <v>33</v>
      </c>
      <c r="V97" s="5"/>
      <c r="W97" s="5"/>
      <c r="X97" s="5"/>
      <c r="Y97" s="5"/>
      <c r="Z97" s="39"/>
      <c r="AA97" s="39"/>
      <c r="AB97" s="5"/>
      <c r="AC97" s="5"/>
      <c r="AD97" s="5"/>
      <c r="AE97" s="26"/>
      <c r="AF97" s="26"/>
      <c r="AG97" s="26"/>
      <c r="AH97" s="26"/>
      <c r="AI97" s="26"/>
      <c r="AJ97" s="26"/>
      <c r="AK97" s="26"/>
      <c r="AL97" s="26"/>
      <c r="AM97" s="26"/>
      <c r="AN97" s="26"/>
      <c r="AO97" s="26"/>
      <c r="AP97" s="5"/>
      <c r="AQ97" s="5"/>
      <c r="AR97" s="5"/>
      <c r="AS97" s="5"/>
      <c r="AT97" s="5"/>
      <c r="AV97" s="5"/>
      <c r="AW97" s="5"/>
      <c r="AX97" s="5"/>
      <c r="AY97" s="5"/>
      <c r="AZ97" s="5"/>
      <c r="BA97" s="5"/>
      <c r="BB97" s="5"/>
      <c r="BC97" s="5"/>
      <c r="BD97" s="5">
        <v>789218984.28600001</v>
      </c>
      <c r="BE97" s="5">
        <v>0</v>
      </c>
      <c r="BF97" s="5"/>
      <c r="BG97" s="42"/>
      <c r="BH97" s="5">
        <v>0</v>
      </c>
      <c r="BI97" s="5">
        <v>0</v>
      </c>
      <c r="BJ97" s="5">
        <v>0</v>
      </c>
      <c r="BK97" s="5">
        <v>789218984.28600001</v>
      </c>
      <c r="BL97" s="5">
        <v>0</v>
      </c>
      <c r="BM97" s="5">
        <v>0</v>
      </c>
      <c r="BN97" s="5">
        <v>0</v>
      </c>
      <c r="BO97" s="5">
        <v>0</v>
      </c>
      <c r="BP97" s="5">
        <v>0</v>
      </c>
      <c r="BQ97" s="5">
        <v>0</v>
      </c>
      <c r="BR97" s="5">
        <v>0</v>
      </c>
      <c r="BS97" s="5">
        <v>789218984.28600001</v>
      </c>
      <c r="BT97" s="42">
        <f t="shared" si="18"/>
        <v>1578437968.572</v>
      </c>
      <c r="BU97" s="5"/>
      <c r="BV97" s="5" t="s">
        <v>283</v>
      </c>
      <c r="BW97" s="5" t="s">
        <v>284</v>
      </c>
      <c r="BX97" s="5" t="s">
        <v>285</v>
      </c>
      <c r="BY97" s="5">
        <v>789218984.28600001</v>
      </c>
      <c r="BZ97" s="5" t="s">
        <v>292</v>
      </c>
      <c r="CA97" s="5" t="s">
        <v>24</v>
      </c>
      <c r="CB97" s="5">
        <v>60</v>
      </c>
      <c r="CC97" s="50">
        <v>45663</v>
      </c>
      <c r="CD97" s="5"/>
    </row>
    <row r="98" spans="1:82">
      <c r="A98">
        <v>97</v>
      </c>
      <c r="B98" s="4" t="s">
        <v>290</v>
      </c>
      <c r="C98" s="5" t="s">
        <v>295</v>
      </c>
      <c r="D98" s="16"/>
      <c r="E98" s="7" t="s">
        <v>58</v>
      </c>
      <c r="F98" s="7" t="s">
        <v>58</v>
      </c>
      <c r="G98" s="8">
        <v>2</v>
      </c>
      <c r="H98" s="8" t="s">
        <v>23</v>
      </c>
      <c r="I98" s="8" t="s">
        <v>24</v>
      </c>
      <c r="J98" s="8" t="s">
        <v>25</v>
      </c>
      <c r="K98" s="20">
        <v>626529599.60000002</v>
      </c>
      <c r="L98" s="20">
        <v>626529599.60000002</v>
      </c>
      <c r="M98" s="8" t="s">
        <v>26</v>
      </c>
      <c r="N98" s="8" t="s">
        <v>27</v>
      </c>
      <c r="O98" s="8" t="s">
        <v>28</v>
      </c>
      <c r="P98" s="8" t="s">
        <v>29</v>
      </c>
      <c r="Q98" s="25" t="s">
        <v>42</v>
      </c>
      <c r="R98" s="4" t="s">
        <v>43</v>
      </c>
      <c r="S98" s="24" t="s">
        <v>44</v>
      </c>
      <c r="T98" s="7" t="s">
        <v>33</v>
      </c>
      <c r="U98" s="25" t="s">
        <v>33</v>
      </c>
      <c r="V98" s="5"/>
      <c r="W98" s="5"/>
      <c r="X98" s="5"/>
      <c r="Y98" s="5"/>
      <c r="Z98" s="39"/>
      <c r="AA98" s="39"/>
      <c r="AB98" s="5"/>
      <c r="AC98" s="5"/>
      <c r="AD98" s="5"/>
      <c r="AE98" s="26"/>
      <c r="AF98" s="26"/>
      <c r="AG98" s="26"/>
      <c r="AH98" s="26"/>
      <c r="AI98" s="26"/>
      <c r="AJ98" s="26"/>
      <c r="AK98" s="26"/>
      <c r="AL98" s="26"/>
      <c r="AM98" s="26"/>
      <c r="AN98" s="26"/>
      <c r="AO98" s="26"/>
      <c r="AP98" s="5"/>
      <c r="AQ98" s="5"/>
      <c r="AR98" s="5"/>
      <c r="AS98" s="5"/>
      <c r="AT98" s="5"/>
      <c r="AV98" s="5"/>
      <c r="AW98" s="5"/>
      <c r="AX98" s="5"/>
      <c r="AY98" s="5"/>
      <c r="AZ98" s="5"/>
      <c r="BA98" s="5"/>
      <c r="BB98" s="5"/>
      <c r="BC98" s="5"/>
      <c r="BD98" s="5">
        <v>157050000</v>
      </c>
      <c r="BE98" s="5">
        <v>0</v>
      </c>
      <c r="BF98" s="5"/>
      <c r="BG98" s="42"/>
      <c r="BH98" s="5">
        <v>0</v>
      </c>
      <c r="BI98" s="5">
        <v>0</v>
      </c>
      <c r="BJ98" s="5">
        <v>0</v>
      </c>
      <c r="BK98" s="5">
        <v>157050000</v>
      </c>
      <c r="BL98" s="5">
        <v>0</v>
      </c>
      <c r="BM98" s="5"/>
      <c r="BN98" s="5">
        <v>0</v>
      </c>
      <c r="BO98" s="5">
        <v>0</v>
      </c>
      <c r="BP98" s="5">
        <v>0</v>
      </c>
      <c r="BQ98" s="5">
        <v>0</v>
      </c>
      <c r="BR98" s="5">
        <v>0</v>
      </c>
      <c r="BS98" s="5">
        <v>157050000</v>
      </c>
      <c r="BT98" s="42">
        <f t="shared" si="18"/>
        <v>314100000</v>
      </c>
      <c r="BU98" s="5"/>
      <c r="BV98" s="5" t="s">
        <v>283</v>
      </c>
      <c r="BW98" s="5" t="s">
        <v>284</v>
      </c>
      <c r="BX98" s="5" t="s">
        <v>285</v>
      </c>
      <c r="BY98" s="5">
        <v>375917759.76239997</v>
      </c>
      <c r="BZ98" s="5" t="s">
        <v>292</v>
      </c>
      <c r="CA98" s="5" t="s">
        <v>24</v>
      </c>
      <c r="CB98" s="5">
        <v>60</v>
      </c>
      <c r="CC98" s="50">
        <v>45663</v>
      </c>
      <c r="CD98" s="5"/>
    </row>
    <row r="99" spans="1:82">
      <c r="A99">
        <v>98</v>
      </c>
      <c r="B99" t="s">
        <v>296</v>
      </c>
      <c r="C99" s="5" t="s">
        <v>297</v>
      </c>
      <c r="D99" s="16"/>
      <c r="E99" s="7" t="s">
        <v>40</v>
      </c>
      <c r="F99" s="8" t="s">
        <v>40</v>
      </c>
      <c r="G99" s="8">
        <v>10</v>
      </c>
      <c r="H99" s="8" t="s">
        <v>23</v>
      </c>
      <c r="I99" s="8" t="s">
        <v>24</v>
      </c>
      <c r="J99" s="8" t="s">
        <v>25</v>
      </c>
      <c r="K99" s="21">
        <v>999717710</v>
      </c>
      <c r="L99" s="21">
        <v>999717710</v>
      </c>
      <c r="M99" s="8" t="s">
        <v>26</v>
      </c>
      <c r="N99" s="8" t="s">
        <v>27</v>
      </c>
      <c r="O99" s="8" t="s">
        <v>28</v>
      </c>
      <c r="P99" s="8" t="s">
        <v>29</v>
      </c>
      <c r="Q99" s="25" t="s">
        <v>220</v>
      </c>
      <c r="R99" s="4" t="s">
        <v>221</v>
      </c>
      <c r="S99" s="4" t="s">
        <v>222</v>
      </c>
      <c r="T99" s="7" t="s">
        <v>33</v>
      </c>
      <c r="U99" s="25" t="s">
        <v>33</v>
      </c>
      <c r="V99" s="5"/>
      <c r="W99" s="5"/>
      <c r="X99" s="5"/>
      <c r="Y99" s="5"/>
      <c r="Z99" s="39"/>
      <c r="AA99" s="39"/>
      <c r="AB99" s="5"/>
      <c r="AC99" s="5"/>
      <c r="AD99" s="5"/>
      <c r="AE99" s="5"/>
      <c r="AF99" s="5"/>
      <c r="AG99" s="5"/>
      <c r="AH99" s="5"/>
      <c r="AI99" s="5"/>
      <c r="AJ99" s="5"/>
      <c r="AK99" s="5"/>
      <c r="AL99" s="5"/>
      <c r="AM99" s="5"/>
      <c r="AN99" s="5"/>
      <c r="AO99" s="5"/>
      <c r="AP99" s="5"/>
      <c r="AQ99" s="5"/>
      <c r="AR99" s="5"/>
      <c r="AS99" s="5"/>
      <c r="AT99" s="5"/>
      <c r="AV99" s="5">
        <v>150000000</v>
      </c>
      <c r="AW99" s="5">
        <v>106170021</v>
      </c>
      <c r="AX99" s="5">
        <v>100000000</v>
      </c>
      <c r="AY99" s="5">
        <v>108900000</v>
      </c>
      <c r="AZ99" s="5">
        <v>120000000</v>
      </c>
      <c r="BA99" s="5">
        <v>76102355</v>
      </c>
      <c r="BB99" s="5">
        <v>97360166</v>
      </c>
      <c r="BC99" s="5"/>
      <c r="BD99" s="5">
        <v>1046704442</v>
      </c>
      <c r="BE99" s="5">
        <v>-46986732</v>
      </c>
      <c r="BF99" s="5"/>
      <c r="BG99" s="42"/>
      <c r="BH99" s="5">
        <v>0</v>
      </c>
      <c r="BI99" s="5">
        <v>104995000</v>
      </c>
      <c r="BJ99" s="5">
        <v>96176900</v>
      </c>
      <c r="BK99" s="5">
        <v>87000000</v>
      </c>
      <c r="BL99" s="5">
        <v>150000000</v>
      </c>
      <c r="BM99" s="5">
        <v>106170021</v>
      </c>
      <c r="BN99" s="5">
        <v>100000000</v>
      </c>
      <c r="BO99" s="5">
        <v>108900000</v>
      </c>
      <c r="BP99" s="5">
        <v>120000000</v>
      </c>
      <c r="BQ99" s="5">
        <v>76102355</v>
      </c>
      <c r="BR99" s="5">
        <v>97360166</v>
      </c>
      <c r="BS99" s="5">
        <v>1046704442</v>
      </c>
      <c r="BT99" s="42">
        <f t="shared" si="18"/>
        <v>2093408884</v>
      </c>
      <c r="BU99" s="5"/>
      <c r="BV99" s="5" t="s">
        <v>283</v>
      </c>
      <c r="BW99" s="5" t="s">
        <v>224</v>
      </c>
      <c r="BX99" s="5" t="s">
        <v>225</v>
      </c>
      <c r="BY99" s="5">
        <v>999717710</v>
      </c>
      <c r="BZ99" s="5" t="s">
        <v>292</v>
      </c>
      <c r="CA99" s="5" t="s">
        <v>24</v>
      </c>
      <c r="CB99" s="5">
        <v>334</v>
      </c>
      <c r="CC99" s="50">
        <v>45414</v>
      </c>
      <c r="CD99" s="5"/>
    </row>
    <row r="100" spans="1:82">
      <c r="A100">
        <v>99</v>
      </c>
      <c r="B100" s="4" t="s">
        <v>298</v>
      </c>
      <c r="C100" s="5" t="s">
        <v>299</v>
      </c>
      <c r="D100" s="16"/>
      <c r="E100" s="7" t="s">
        <v>22</v>
      </c>
      <c r="F100" s="8" t="s">
        <v>22</v>
      </c>
      <c r="G100" s="8">
        <v>12</v>
      </c>
      <c r="H100" s="8" t="s">
        <v>23</v>
      </c>
      <c r="I100" s="8" t="s">
        <v>24</v>
      </c>
      <c r="J100" s="8" t="s">
        <v>25</v>
      </c>
      <c r="K100" s="20">
        <v>1154864713.5</v>
      </c>
      <c r="L100" s="20">
        <v>1154864713.5</v>
      </c>
      <c r="M100" s="8" t="s">
        <v>26</v>
      </c>
      <c r="N100" s="8" t="s">
        <v>27</v>
      </c>
      <c r="O100" s="8" t="s">
        <v>28</v>
      </c>
      <c r="P100" s="8" t="s">
        <v>29</v>
      </c>
      <c r="Q100" s="25" t="s">
        <v>180</v>
      </c>
      <c r="R100" s="4" t="s">
        <v>181</v>
      </c>
      <c r="S100" s="24" t="s">
        <v>182</v>
      </c>
      <c r="T100" s="7" t="s">
        <v>33</v>
      </c>
      <c r="U100" s="25" t="s">
        <v>33</v>
      </c>
      <c r="V100" s="5"/>
      <c r="W100" s="5"/>
      <c r="X100" s="5"/>
      <c r="Y100" s="5"/>
      <c r="Z100" s="39"/>
      <c r="AA100" s="39"/>
      <c r="AB100" s="5"/>
      <c r="AC100" s="5"/>
      <c r="AD100" s="5"/>
      <c r="AE100" s="5"/>
      <c r="AF100" s="5"/>
      <c r="AG100" s="5"/>
      <c r="AH100" s="5"/>
      <c r="AI100" s="5"/>
      <c r="AJ100" s="5"/>
      <c r="AK100" s="5"/>
      <c r="AL100" s="5"/>
      <c r="AM100" s="5"/>
      <c r="AN100" s="5"/>
      <c r="AO100" s="5"/>
      <c r="AP100" s="5"/>
      <c r="AQ100" s="5"/>
      <c r="AR100" s="5"/>
      <c r="AS100" s="5"/>
      <c r="AT100" s="5"/>
      <c r="AV100" s="5">
        <v>64950000</v>
      </c>
      <c r="AW100" s="5">
        <v>64950000</v>
      </c>
      <c r="AX100" s="5">
        <v>43000000</v>
      </c>
      <c r="AY100" s="5">
        <v>41000000</v>
      </c>
      <c r="AZ100" s="5">
        <v>37500000</v>
      </c>
      <c r="BA100" s="5">
        <v>49000000</v>
      </c>
      <c r="BB100" s="5">
        <v>43947284</v>
      </c>
      <c r="BC100" s="5">
        <v>45360809</v>
      </c>
      <c r="BD100" s="5">
        <v>692918828.69000006</v>
      </c>
      <c r="BE100" s="5">
        <v>-0.41000008583068798</v>
      </c>
      <c r="BF100" s="5"/>
      <c r="BG100" s="42"/>
      <c r="BH100" s="5">
        <v>46000000</v>
      </c>
      <c r="BI100" s="5">
        <v>116100000</v>
      </c>
      <c r="BJ100" s="5">
        <v>83367500</v>
      </c>
      <c r="BK100" s="5">
        <v>57743235.689999998</v>
      </c>
      <c r="BL100" s="5">
        <v>64950000</v>
      </c>
      <c r="BM100" s="5">
        <v>64950000</v>
      </c>
      <c r="BN100" s="5">
        <v>43000000</v>
      </c>
      <c r="BO100" s="5">
        <v>41000000</v>
      </c>
      <c r="BP100" s="5">
        <v>37500000</v>
      </c>
      <c r="BQ100" s="5">
        <v>49000000</v>
      </c>
      <c r="BR100" s="5">
        <v>45360809</v>
      </c>
      <c r="BS100" s="5">
        <v>648971544.69000006</v>
      </c>
      <c r="BT100" s="42">
        <f t="shared" si="18"/>
        <v>1297943089.3800001</v>
      </c>
      <c r="BU100" s="5"/>
      <c r="BV100" s="5" t="s">
        <v>283</v>
      </c>
      <c r="BW100" s="5" t="s">
        <v>224</v>
      </c>
      <c r="BX100" s="5" t="s">
        <v>225</v>
      </c>
      <c r="BY100" s="5">
        <v>692918828.27999997</v>
      </c>
      <c r="BZ100" s="5" t="s">
        <v>300</v>
      </c>
      <c r="CA100" s="5" t="s">
        <v>24</v>
      </c>
      <c r="CB100" s="5">
        <v>360</v>
      </c>
      <c r="CC100" s="50">
        <v>45658</v>
      </c>
      <c r="CD100" s="5"/>
    </row>
    <row r="101" spans="1:82">
      <c r="A101">
        <v>100</v>
      </c>
      <c r="B101" s="5" t="s">
        <v>301</v>
      </c>
      <c r="C101" s="5" t="s">
        <v>302</v>
      </c>
      <c r="D101" s="16"/>
      <c r="E101" s="7" t="s">
        <v>58</v>
      </c>
      <c r="F101" s="7" t="s">
        <v>58</v>
      </c>
      <c r="G101" s="8">
        <v>9</v>
      </c>
      <c r="H101" s="8" t="s">
        <v>23</v>
      </c>
      <c r="I101" s="8" t="s">
        <v>24</v>
      </c>
      <c r="J101" s="8" t="s">
        <v>25</v>
      </c>
      <c r="K101" s="20">
        <v>2965650003</v>
      </c>
      <c r="L101" s="20">
        <v>2965650003</v>
      </c>
      <c r="M101" s="8" t="s">
        <v>26</v>
      </c>
      <c r="N101" s="8" t="s">
        <v>27</v>
      </c>
      <c r="O101" s="8" t="s">
        <v>28</v>
      </c>
      <c r="P101" s="8" t="s">
        <v>29</v>
      </c>
      <c r="Q101" s="25" t="s">
        <v>220</v>
      </c>
      <c r="R101" s="4" t="s">
        <v>221</v>
      </c>
      <c r="S101" s="4" t="s">
        <v>222</v>
      </c>
      <c r="T101" s="7" t="s">
        <v>33</v>
      </c>
      <c r="U101" s="25" t="s">
        <v>33</v>
      </c>
      <c r="V101" s="5"/>
      <c r="W101" s="5"/>
      <c r="X101" s="5"/>
      <c r="Y101" s="5"/>
      <c r="Z101" s="39"/>
      <c r="AA101" s="39"/>
      <c r="AB101" s="5"/>
      <c r="AC101" s="5"/>
      <c r="AD101" s="5"/>
      <c r="AE101" s="5"/>
      <c r="AF101" s="5"/>
      <c r="AG101" s="5"/>
      <c r="AH101" s="5"/>
      <c r="AI101" s="5"/>
      <c r="AJ101" s="5"/>
      <c r="AK101" s="5"/>
      <c r="AL101" s="5"/>
      <c r="AM101" s="5"/>
      <c r="AN101" s="5"/>
      <c r="AO101" s="5"/>
      <c r="AP101" s="5"/>
      <c r="AQ101" s="5"/>
      <c r="AR101" s="5"/>
      <c r="AS101" s="5"/>
      <c r="AT101" s="5"/>
      <c r="AV101" s="5">
        <v>329516666.986</v>
      </c>
      <c r="AW101" s="5">
        <v>329516666.986</v>
      </c>
      <c r="AX101" s="5">
        <v>329516666.986</v>
      </c>
      <c r="AY101" s="5">
        <v>329516666.986</v>
      </c>
      <c r="AZ101" s="5">
        <v>329516666.986</v>
      </c>
      <c r="BA101" s="5">
        <v>329516666.986</v>
      </c>
      <c r="BB101" s="5">
        <v>329516666.986</v>
      </c>
      <c r="BC101" s="5">
        <v>329516666.986</v>
      </c>
      <c r="BD101" s="5">
        <v>2833843336.0795999</v>
      </c>
      <c r="BE101" s="5">
        <v>-1054453334.3552001</v>
      </c>
      <c r="BF101" s="5"/>
      <c r="BG101" s="42"/>
      <c r="BH101" s="5">
        <v>0</v>
      </c>
      <c r="BI101" s="5"/>
      <c r="BJ101" s="5">
        <v>0</v>
      </c>
      <c r="BK101" s="5">
        <v>197710000.19159999</v>
      </c>
      <c r="BL101" s="5">
        <v>329516666.986</v>
      </c>
      <c r="BM101" s="5">
        <v>329516666.986</v>
      </c>
      <c r="BN101" s="5">
        <v>329516666.986</v>
      </c>
      <c r="BO101" s="5">
        <v>329516666.986</v>
      </c>
      <c r="BP101" s="5">
        <v>329516666.986</v>
      </c>
      <c r="BQ101" s="5">
        <v>329516666.986</v>
      </c>
      <c r="BR101" s="5">
        <v>329516666.986</v>
      </c>
      <c r="BS101" s="5">
        <v>2504326669.0935998</v>
      </c>
      <c r="BT101" s="42">
        <f t="shared" si="18"/>
        <v>5008653338.1872005</v>
      </c>
      <c r="BU101" s="5"/>
      <c r="BV101" s="5" t="s">
        <v>283</v>
      </c>
      <c r="BW101" s="5" t="s">
        <v>284</v>
      </c>
      <c r="BX101" s="5" t="s">
        <v>285</v>
      </c>
      <c r="BY101" s="5">
        <v>1779390001.7244</v>
      </c>
      <c r="BZ101" s="5" t="s">
        <v>292</v>
      </c>
      <c r="CA101" s="5" t="s">
        <v>24</v>
      </c>
      <c r="CB101" s="5">
        <v>270</v>
      </c>
      <c r="CC101" s="50">
        <v>45660</v>
      </c>
      <c r="CD101" s="5"/>
    </row>
    <row r="102" spans="1:82">
      <c r="A102">
        <v>101</v>
      </c>
      <c r="B102" s="4" t="s">
        <v>303</v>
      </c>
      <c r="C102" s="5" t="s">
        <v>304</v>
      </c>
      <c r="D102" s="16"/>
      <c r="E102" s="7" t="s">
        <v>22</v>
      </c>
      <c r="F102" s="7" t="s">
        <v>22</v>
      </c>
      <c r="G102" s="8">
        <v>12</v>
      </c>
      <c r="H102" s="8" t="s">
        <v>23</v>
      </c>
      <c r="I102" s="8" t="s">
        <v>24</v>
      </c>
      <c r="J102" s="8" t="s">
        <v>25</v>
      </c>
      <c r="K102" s="20">
        <v>1538601170</v>
      </c>
      <c r="L102" s="20">
        <v>1538601170</v>
      </c>
      <c r="M102" s="8" t="s">
        <v>26</v>
      </c>
      <c r="N102" s="8" t="s">
        <v>27</v>
      </c>
      <c r="O102" s="8" t="s">
        <v>28</v>
      </c>
      <c r="P102" s="8" t="s">
        <v>29</v>
      </c>
      <c r="Q102" s="25" t="s">
        <v>180</v>
      </c>
      <c r="R102" s="4" t="s">
        <v>181</v>
      </c>
      <c r="S102" s="24" t="s">
        <v>182</v>
      </c>
      <c r="T102" s="7" t="s">
        <v>33</v>
      </c>
      <c r="U102" s="25" t="s">
        <v>33</v>
      </c>
      <c r="V102" s="5"/>
      <c r="W102" s="5"/>
      <c r="X102" s="5"/>
      <c r="Y102" s="5"/>
      <c r="Z102" s="39"/>
      <c r="AA102" s="39"/>
      <c r="AB102" s="5"/>
      <c r="AC102" s="5"/>
      <c r="AD102" s="5"/>
      <c r="AE102" s="5"/>
      <c r="AF102" s="5"/>
      <c r="AG102" s="5"/>
      <c r="AH102" s="5"/>
      <c r="AI102" s="5"/>
      <c r="AJ102" s="5"/>
      <c r="AK102" s="5"/>
      <c r="AL102" s="5"/>
      <c r="AM102" s="5"/>
      <c r="AN102" s="5"/>
      <c r="AO102" s="5"/>
      <c r="AP102" s="5"/>
      <c r="AQ102" s="5"/>
      <c r="AR102" s="5"/>
      <c r="AS102" s="5"/>
      <c r="AT102" s="5"/>
      <c r="AV102" s="5">
        <v>44921738</v>
      </c>
      <c r="AW102" s="5">
        <v>35924995</v>
      </c>
      <c r="AX102" s="5">
        <v>33921378</v>
      </c>
      <c r="AY102" s="5">
        <v>38921378</v>
      </c>
      <c r="AZ102" s="5">
        <v>37921378</v>
      </c>
      <c r="BA102" s="5">
        <v>39921378</v>
      </c>
      <c r="BB102" s="5">
        <v>33921378</v>
      </c>
      <c r="BC102" s="5">
        <v>33921378</v>
      </c>
      <c r="BD102" s="5">
        <v>455604146.24778199</v>
      </c>
      <c r="BE102" s="5">
        <v>5976204.7256075703</v>
      </c>
      <c r="BF102" s="5"/>
      <c r="BG102" s="42"/>
      <c r="BH102" s="5">
        <v>37921378</v>
      </c>
      <c r="BI102" s="5">
        <v>43921000</v>
      </c>
      <c r="BJ102" s="5">
        <v>35921738</v>
      </c>
      <c r="BK102" s="5">
        <v>38465029.247782499</v>
      </c>
      <c r="BL102" s="5">
        <v>44921738</v>
      </c>
      <c r="BM102" s="5">
        <v>35924995</v>
      </c>
      <c r="BN102" s="5">
        <v>33921378</v>
      </c>
      <c r="BO102" s="5">
        <v>38921378</v>
      </c>
      <c r="BP102" s="5">
        <v>37921378</v>
      </c>
      <c r="BQ102" s="5">
        <v>39921378</v>
      </c>
      <c r="BR102" s="5">
        <v>33921378</v>
      </c>
      <c r="BS102" s="5">
        <v>421682768.24778199</v>
      </c>
      <c r="BT102" s="42">
        <f t="shared" si="18"/>
        <v>843365536.49556446</v>
      </c>
      <c r="BU102" s="5"/>
      <c r="BV102" s="5" t="s">
        <v>232</v>
      </c>
      <c r="BW102" s="5" t="s">
        <v>224</v>
      </c>
      <c r="BX102" s="5" t="s">
        <v>225</v>
      </c>
      <c r="BY102" s="5">
        <v>461580350.97338998</v>
      </c>
      <c r="BZ102" s="5" t="s">
        <v>292</v>
      </c>
      <c r="CA102" s="5" t="s">
        <v>24</v>
      </c>
      <c r="CB102" s="5">
        <v>365</v>
      </c>
      <c r="CC102" s="50">
        <v>45658</v>
      </c>
      <c r="CD102" s="5"/>
    </row>
    <row r="103" spans="1:82">
      <c r="A103">
        <v>102</v>
      </c>
      <c r="B103" s="4" t="s">
        <v>305</v>
      </c>
      <c r="C103" s="5" t="s">
        <v>306</v>
      </c>
      <c r="D103" s="16"/>
      <c r="E103" s="17" t="s">
        <v>58</v>
      </c>
      <c r="F103" s="17" t="s">
        <v>58</v>
      </c>
      <c r="G103" s="8">
        <v>2</v>
      </c>
      <c r="H103" s="8" t="s">
        <v>23</v>
      </c>
      <c r="I103" s="8" t="s">
        <v>24</v>
      </c>
      <c r="J103" s="8" t="s">
        <v>25</v>
      </c>
      <c r="K103" s="21">
        <v>293112000</v>
      </c>
      <c r="L103" s="21">
        <v>293112000</v>
      </c>
      <c r="M103" s="8" t="s">
        <v>26</v>
      </c>
      <c r="N103" s="8" t="s">
        <v>27</v>
      </c>
      <c r="O103" s="8" t="s">
        <v>28</v>
      </c>
      <c r="P103" s="8" t="s">
        <v>29</v>
      </c>
      <c r="Q103" s="25" t="s">
        <v>42</v>
      </c>
      <c r="R103" s="4" t="s">
        <v>43</v>
      </c>
      <c r="S103" s="24" t="s">
        <v>44</v>
      </c>
      <c r="T103" s="7" t="s">
        <v>33</v>
      </c>
      <c r="U103" s="25" t="s">
        <v>33</v>
      </c>
      <c r="V103" s="5"/>
      <c r="W103" s="5"/>
      <c r="X103" s="5"/>
      <c r="Y103" s="5"/>
      <c r="Z103" s="39"/>
      <c r="AA103" s="39"/>
      <c r="AB103" s="5"/>
      <c r="AC103" s="5"/>
      <c r="AD103" s="5"/>
      <c r="AE103" s="5"/>
      <c r="AF103" s="5"/>
      <c r="AG103" s="5"/>
      <c r="AH103" s="5"/>
      <c r="AI103" s="5"/>
      <c r="AJ103" s="5"/>
      <c r="AK103" s="5"/>
      <c r="AL103" s="5"/>
      <c r="AM103" s="5"/>
      <c r="AN103" s="5"/>
      <c r="AO103" s="5"/>
      <c r="AP103" s="5"/>
      <c r="AQ103" s="5"/>
      <c r="AR103" s="5"/>
      <c r="AS103" s="5"/>
      <c r="AT103" s="5"/>
      <c r="AV103" s="5"/>
      <c r="AW103" s="5">
        <v>285296936.426</v>
      </c>
      <c r="AX103" s="5"/>
      <c r="AY103" s="5"/>
      <c r="AZ103" s="5"/>
      <c r="BA103" s="5"/>
      <c r="BB103" s="5"/>
      <c r="BC103" s="5"/>
      <c r="BD103" s="5">
        <v>285296936.426</v>
      </c>
      <c r="BE103" s="5">
        <v>0</v>
      </c>
      <c r="BF103" s="5"/>
      <c r="BG103" s="42"/>
      <c r="BH103" s="5">
        <v>0</v>
      </c>
      <c r="BI103" s="5">
        <v>0</v>
      </c>
      <c r="BJ103" s="5">
        <v>0</v>
      </c>
      <c r="BK103" s="5">
        <v>0</v>
      </c>
      <c r="BL103" s="5">
        <v>0</v>
      </c>
      <c r="BM103" s="5">
        <v>285296936.426</v>
      </c>
      <c r="BN103" s="5">
        <v>0</v>
      </c>
      <c r="BO103" s="5">
        <v>0</v>
      </c>
      <c r="BP103" s="5">
        <v>0</v>
      </c>
      <c r="BQ103" s="5">
        <v>0</v>
      </c>
      <c r="BR103" s="5">
        <v>0</v>
      </c>
      <c r="BS103" s="5">
        <v>285296936.426</v>
      </c>
      <c r="BT103" s="42">
        <f t="shared" si="18"/>
        <v>570593872.852</v>
      </c>
      <c r="BU103" s="5"/>
      <c r="BV103" s="5" t="s">
        <v>283</v>
      </c>
      <c r="BW103" s="5" t="s">
        <v>284</v>
      </c>
      <c r="BX103" s="5" t="s">
        <v>307</v>
      </c>
      <c r="BY103" s="5">
        <v>293112000</v>
      </c>
      <c r="BZ103" s="5" t="s">
        <v>292</v>
      </c>
      <c r="CA103" s="5" t="s">
        <v>24</v>
      </c>
      <c r="CB103" s="5">
        <v>60</v>
      </c>
      <c r="CC103" s="50">
        <v>45660</v>
      </c>
      <c r="CD103" s="5"/>
    </row>
    <row r="104" spans="1:82">
      <c r="A104">
        <v>103</v>
      </c>
      <c r="B104" s="4" t="s">
        <v>308</v>
      </c>
      <c r="C104" s="5" t="s">
        <v>309</v>
      </c>
      <c r="D104" s="16"/>
      <c r="E104" s="17" t="s">
        <v>187</v>
      </c>
      <c r="F104" s="17" t="s">
        <v>187</v>
      </c>
      <c r="G104" s="8">
        <v>6</v>
      </c>
      <c r="H104" s="8" t="s">
        <v>23</v>
      </c>
      <c r="I104" s="8" t="s">
        <v>24</v>
      </c>
      <c r="J104" s="8" t="s">
        <v>25</v>
      </c>
      <c r="K104" s="21">
        <v>1393759454.4000001</v>
      </c>
      <c r="L104" s="21">
        <v>1393759454.4000001</v>
      </c>
      <c r="M104" s="8" t="s">
        <v>26</v>
      </c>
      <c r="N104" s="8" t="s">
        <v>27</v>
      </c>
      <c r="O104" s="8" t="s">
        <v>28</v>
      </c>
      <c r="P104" s="8" t="s">
        <v>29</v>
      </c>
      <c r="Q104" s="25" t="s">
        <v>42</v>
      </c>
      <c r="R104" s="4" t="s">
        <v>43</v>
      </c>
      <c r="S104" s="24" t="s">
        <v>44</v>
      </c>
      <c r="T104" s="7" t="s">
        <v>33</v>
      </c>
      <c r="U104" s="25" t="s">
        <v>33</v>
      </c>
      <c r="V104" s="5"/>
      <c r="W104" s="5"/>
      <c r="X104" s="5"/>
      <c r="Y104" s="5"/>
      <c r="Z104" s="39"/>
      <c r="AA104" s="39"/>
      <c r="AB104" s="5"/>
      <c r="AC104" s="5"/>
      <c r="AD104" s="5"/>
      <c r="AE104" s="5"/>
      <c r="AF104" s="5"/>
      <c r="AG104" s="5"/>
      <c r="AH104" s="5"/>
      <c r="AI104" s="5"/>
      <c r="AJ104" s="5"/>
      <c r="AK104" s="5"/>
      <c r="AL104" s="5"/>
      <c r="AM104" s="5"/>
      <c r="AN104" s="5"/>
      <c r="AO104" s="5"/>
      <c r="AP104" s="5"/>
      <c r="AQ104" s="5"/>
      <c r="AR104" s="5"/>
      <c r="AS104" s="5"/>
      <c r="AT104" s="5"/>
      <c r="AV104" s="5"/>
      <c r="AW104" s="5">
        <v>232293242.40000001</v>
      </c>
      <c r="AX104" s="5">
        <v>138630683.40000001</v>
      </c>
      <c r="AY104" s="5">
        <v>138630683.40000001</v>
      </c>
      <c r="AZ104" s="5">
        <v>138630683.40000001</v>
      </c>
      <c r="BA104" s="5">
        <v>138630683.40000001</v>
      </c>
      <c r="BB104" s="5">
        <v>138630683.40000001</v>
      </c>
      <c r="BC104" s="5"/>
      <c r="BD104" s="5">
        <v>925446659.39999998</v>
      </c>
      <c r="BE104" s="5">
        <v>468312795</v>
      </c>
      <c r="BF104" s="5"/>
      <c r="BG104" s="42"/>
      <c r="BH104" s="5">
        <v>0</v>
      </c>
      <c r="BI104" s="5">
        <v>0</v>
      </c>
      <c r="BJ104" s="5">
        <v>0</v>
      </c>
      <c r="BK104" s="5">
        <v>0</v>
      </c>
      <c r="BL104" s="5">
        <v>232293242.40000001</v>
      </c>
      <c r="BM104" s="5">
        <v>232293242.40000001</v>
      </c>
      <c r="BN104" s="5">
        <v>138630683.40000001</v>
      </c>
      <c r="BO104" s="5">
        <v>138630683.40000001</v>
      </c>
      <c r="BP104" s="5">
        <v>138630683.40000001</v>
      </c>
      <c r="BQ104" s="5">
        <v>138630683.40000001</v>
      </c>
      <c r="BR104" s="5"/>
      <c r="BS104" s="5">
        <v>1019109218.4</v>
      </c>
      <c r="BT104" s="42">
        <f t="shared" si="18"/>
        <v>2038218436.8</v>
      </c>
      <c r="BU104" s="5"/>
      <c r="BV104" s="5" t="s">
        <v>283</v>
      </c>
      <c r="BW104" s="5" t="s">
        <v>284</v>
      </c>
      <c r="BX104" s="5" t="s">
        <v>307</v>
      </c>
      <c r="BY104" s="5">
        <v>1393759454.4000001</v>
      </c>
      <c r="BZ104" s="5" t="s">
        <v>310</v>
      </c>
      <c r="CA104" s="5" t="s">
        <v>24</v>
      </c>
      <c r="CB104" s="5">
        <v>180</v>
      </c>
      <c r="CC104" s="50">
        <v>45662</v>
      </c>
      <c r="CD104" s="5"/>
    </row>
    <row r="105" spans="1:82">
      <c r="A105">
        <v>104</v>
      </c>
      <c r="B105" s="4" t="s">
        <v>311</v>
      </c>
      <c r="C105" s="5" t="s">
        <v>312</v>
      </c>
      <c r="D105" s="16"/>
      <c r="E105" s="17" t="s">
        <v>62</v>
      </c>
      <c r="F105" s="17" t="s">
        <v>62</v>
      </c>
      <c r="G105" s="8">
        <v>6</v>
      </c>
      <c r="H105" s="8" t="s">
        <v>23</v>
      </c>
      <c r="I105" s="8" t="s">
        <v>24</v>
      </c>
      <c r="J105" s="8" t="s">
        <v>25</v>
      </c>
      <c r="K105" s="20">
        <v>362865605.39999998</v>
      </c>
      <c r="L105" s="20">
        <v>362865605.39999998</v>
      </c>
      <c r="M105" s="8" t="s">
        <v>26</v>
      </c>
      <c r="N105" s="8" t="s">
        <v>27</v>
      </c>
      <c r="O105" s="8" t="s">
        <v>28</v>
      </c>
      <c r="P105" s="8" t="s">
        <v>29</v>
      </c>
      <c r="Q105" s="25" t="s">
        <v>42</v>
      </c>
      <c r="R105" s="4" t="s">
        <v>43</v>
      </c>
      <c r="S105" s="24" t="s">
        <v>44</v>
      </c>
      <c r="T105" s="7" t="s">
        <v>33</v>
      </c>
      <c r="U105" s="25" t="s">
        <v>33</v>
      </c>
      <c r="V105" s="5"/>
      <c r="W105" s="5"/>
      <c r="X105" s="5"/>
      <c r="Y105" s="5"/>
      <c r="Z105" s="39"/>
      <c r="AA105" s="39"/>
      <c r="AB105" s="5"/>
      <c r="AC105" s="5"/>
      <c r="AD105" s="5"/>
      <c r="AE105" s="5"/>
      <c r="AF105" s="5"/>
      <c r="AG105" s="5"/>
      <c r="AH105" s="5"/>
      <c r="AI105" s="5"/>
      <c r="AJ105" s="5"/>
      <c r="AK105" s="5"/>
      <c r="AL105" s="5"/>
      <c r="AM105" s="5"/>
      <c r="AN105" s="5"/>
      <c r="AO105" s="5"/>
      <c r="AP105" s="5"/>
      <c r="AQ105" s="5"/>
      <c r="AR105" s="5"/>
      <c r="AS105" s="5"/>
      <c r="AT105" s="5"/>
      <c r="AV105" s="5">
        <v>32500000</v>
      </c>
      <c r="AW105" s="5">
        <v>29700000</v>
      </c>
      <c r="AX105" s="5">
        <v>31194506.464499999</v>
      </c>
      <c r="AY105" s="5">
        <v>29800000</v>
      </c>
      <c r="AZ105" s="5">
        <v>27778025.464499999</v>
      </c>
      <c r="BA105" s="5"/>
      <c r="BB105" s="5"/>
      <c r="BC105" s="5"/>
      <c r="BD105" s="5">
        <v>317009092.46719998</v>
      </c>
      <c r="BE105" s="5">
        <v>-99289729.238000005</v>
      </c>
      <c r="BF105" s="5"/>
      <c r="BG105" s="42"/>
      <c r="BH105" s="5">
        <v>43250000</v>
      </c>
      <c r="BI105" s="5">
        <v>41000000</v>
      </c>
      <c r="BJ105" s="5">
        <v>45500000</v>
      </c>
      <c r="BK105" s="5">
        <v>36286560.538199998</v>
      </c>
      <c r="BL105" s="5">
        <v>32500000</v>
      </c>
      <c r="BM105" s="5">
        <v>29700000</v>
      </c>
      <c r="BN105" s="5">
        <v>31194506.464499999</v>
      </c>
      <c r="BO105" s="5">
        <v>29800000</v>
      </c>
      <c r="BP105" s="5">
        <v>27778025.464499999</v>
      </c>
      <c r="BQ105" s="5">
        <v>0</v>
      </c>
      <c r="BR105" s="5">
        <v>0</v>
      </c>
      <c r="BS105" s="5">
        <v>317009092.46719998</v>
      </c>
      <c r="BT105" s="42">
        <f t="shared" si="18"/>
        <v>634018184.93439996</v>
      </c>
      <c r="BU105" s="5"/>
      <c r="BV105" s="5" t="s">
        <v>283</v>
      </c>
      <c r="BW105" s="5" t="s">
        <v>284</v>
      </c>
      <c r="BX105" s="5" t="s">
        <v>307</v>
      </c>
      <c r="BY105" s="5">
        <v>217719363.22920001</v>
      </c>
      <c r="BZ105" s="5" t="s">
        <v>310</v>
      </c>
      <c r="CA105" s="5" t="s">
        <v>24</v>
      </c>
      <c r="CB105" s="5">
        <v>180</v>
      </c>
      <c r="CC105" s="50">
        <v>45661</v>
      </c>
      <c r="CD105" s="5"/>
    </row>
    <row r="106" spans="1:82">
      <c r="A106">
        <v>105</v>
      </c>
      <c r="B106" s="4" t="s">
        <v>313</v>
      </c>
      <c r="C106" s="5" t="s">
        <v>314</v>
      </c>
      <c r="D106" s="16"/>
      <c r="E106" s="17" t="s">
        <v>62</v>
      </c>
      <c r="F106" s="17" t="s">
        <v>62</v>
      </c>
      <c r="G106" s="8">
        <v>12</v>
      </c>
      <c r="H106" s="8" t="s">
        <v>23</v>
      </c>
      <c r="I106" s="8" t="s">
        <v>24</v>
      </c>
      <c r="J106" s="8" t="s">
        <v>25</v>
      </c>
      <c r="K106" s="20">
        <v>555823170.60000002</v>
      </c>
      <c r="L106" s="20">
        <v>555823170.60000002</v>
      </c>
      <c r="M106" s="8" t="s">
        <v>26</v>
      </c>
      <c r="N106" s="8" t="s">
        <v>27</v>
      </c>
      <c r="O106" s="8" t="s">
        <v>28</v>
      </c>
      <c r="P106" s="8" t="s">
        <v>29</v>
      </c>
      <c r="Q106" s="25" t="s">
        <v>42</v>
      </c>
      <c r="R106" s="4" t="s">
        <v>43</v>
      </c>
      <c r="S106" s="24" t="s">
        <v>44</v>
      </c>
      <c r="T106" s="7" t="s">
        <v>33</v>
      </c>
      <c r="U106" s="25" t="s">
        <v>33</v>
      </c>
      <c r="V106" s="5"/>
      <c r="W106" s="5"/>
      <c r="X106" s="5"/>
      <c r="Y106" s="5"/>
      <c r="Z106" s="39"/>
      <c r="AA106" s="39"/>
      <c r="AB106" s="5"/>
      <c r="AC106" s="5"/>
      <c r="AD106" s="5"/>
      <c r="AE106" s="5"/>
      <c r="AF106" s="5"/>
      <c r="AG106" s="5"/>
      <c r="AH106" s="5"/>
      <c r="AI106" s="5"/>
      <c r="AJ106" s="5"/>
      <c r="AK106" s="5"/>
      <c r="AL106" s="5"/>
      <c r="AM106" s="5"/>
      <c r="AN106" s="5"/>
      <c r="AO106" s="5"/>
      <c r="AP106" s="5"/>
      <c r="AQ106" s="5"/>
      <c r="AR106" s="5"/>
      <c r="AS106" s="5"/>
      <c r="AT106" s="5"/>
      <c r="AV106" s="5">
        <v>27791158.5504</v>
      </c>
      <c r="AW106" s="5">
        <v>27791158.5504</v>
      </c>
      <c r="AX106" s="5">
        <v>27791158.5504</v>
      </c>
      <c r="AY106" s="5">
        <v>27791158.5504</v>
      </c>
      <c r="AZ106" s="5">
        <v>27791158.5504</v>
      </c>
      <c r="BA106" s="5">
        <v>27791158.5504</v>
      </c>
      <c r="BB106" s="5">
        <v>27791158.5504</v>
      </c>
      <c r="BC106" s="5">
        <v>27791158.5504</v>
      </c>
      <c r="BD106" s="5">
        <v>333493902.60479999</v>
      </c>
      <c r="BE106" s="5">
        <v>0</v>
      </c>
      <c r="BF106" s="5"/>
      <c r="BG106" s="42"/>
      <c r="BH106" s="5">
        <v>27791158.5504</v>
      </c>
      <c r="BI106" s="5">
        <v>27791158.5504</v>
      </c>
      <c r="BJ106" s="5">
        <v>27791158.5504</v>
      </c>
      <c r="BK106" s="5">
        <v>27791158.5504</v>
      </c>
      <c r="BL106" s="5">
        <v>27791158.5504</v>
      </c>
      <c r="BM106" s="5">
        <v>27791158.5504</v>
      </c>
      <c r="BN106" s="5">
        <v>27791158.5504</v>
      </c>
      <c r="BO106" s="5">
        <v>27791158.5504</v>
      </c>
      <c r="BP106" s="5">
        <v>27791158.5504</v>
      </c>
      <c r="BQ106" s="5">
        <v>27791158.5504</v>
      </c>
      <c r="BR106" s="5">
        <v>27791158.5504</v>
      </c>
      <c r="BS106" s="5">
        <v>305702744.05440003</v>
      </c>
      <c r="BT106" s="42">
        <f t="shared" si="18"/>
        <v>611405488.10879993</v>
      </c>
      <c r="BU106" s="5"/>
      <c r="BV106" s="5" t="s">
        <v>283</v>
      </c>
      <c r="BW106" s="5" t="s">
        <v>284</v>
      </c>
      <c r="BX106" s="5" t="s">
        <v>307</v>
      </c>
      <c r="BY106" s="5">
        <v>333493902.60479999</v>
      </c>
      <c r="BZ106" s="5" t="s">
        <v>310</v>
      </c>
      <c r="CA106" s="5" t="s">
        <v>24</v>
      </c>
      <c r="CB106" s="5">
        <v>180</v>
      </c>
      <c r="CC106" s="50">
        <v>45661</v>
      </c>
      <c r="CD106" s="5"/>
    </row>
    <row r="107" spans="1:82">
      <c r="A107">
        <v>106</v>
      </c>
      <c r="B107" s="51" t="s">
        <v>315</v>
      </c>
      <c r="C107" s="14" t="s">
        <v>316</v>
      </c>
      <c r="D107" s="16"/>
      <c r="E107" s="17" t="s">
        <v>40</v>
      </c>
      <c r="F107" s="17" t="s">
        <v>40</v>
      </c>
      <c r="G107" s="8">
        <v>10</v>
      </c>
      <c r="H107" s="8" t="s">
        <v>23</v>
      </c>
      <c r="I107" s="8" t="s">
        <v>24</v>
      </c>
      <c r="J107" s="8" t="s">
        <v>25</v>
      </c>
      <c r="K107" s="20">
        <v>526167900</v>
      </c>
      <c r="L107" s="20">
        <v>526167900</v>
      </c>
      <c r="M107" s="8" t="s">
        <v>26</v>
      </c>
      <c r="N107" s="8" t="s">
        <v>27</v>
      </c>
      <c r="O107" s="8" t="s">
        <v>28</v>
      </c>
      <c r="P107" s="8" t="s">
        <v>29</v>
      </c>
      <c r="Q107" s="25" t="s">
        <v>42</v>
      </c>
      <c r="R107" s="4" t="s">
        <v>43</v>
      </c>
      <c r="S107" s="24" t="s">
        <v>44</v>
      </c>
      <c r="T107" s="7" t="s">
        <v>33</v>
      </c>
      <c r="U107" s="25" t="s">
        <v>33</v>
      </c>
      <c r="V107" s="5"/>
      <c r="W107" s="5"/>
      <c r="X107" s="5"/>
      <c r="Y107" s="5"/>
      <c r="Z107" s="39"/>
      <c r="AA107" s="39"/>
      <c r="AB107" s="5"/>
      <c r="AC107" s="5"/>
      <c r="AD107" s="5"/>
      <c r="AE107" s="5"/>
      <c r="AF107" s="5"/>
      <c r="AG107" s="5"/>
      <c r="AH107" s="5"/>
      <c r="AI107" s="5"/>
      <c r="AJ107" s="5"/>
      <c r="AK107" s="5"/>
      <c r="AL107" s="5"/>
      <c r="AM107" s="5"/>
      <c r="AN107" s="5"/>
      <c r="AO107" s="5"/>
      <c r="AP107" s="5"/>
      <c r="AQ107" s="5"/>
      <c r="AR107" s="5"/>
      <c r="AS107" s="5"/>
      <c r="AT107" s="5"/>
      <c r="AV107" s="5">
        <v>31124169</v>
      </c>
      <c r="AW107" s="5">
        <v>31124169</v>
      </c>
      <c r="AX107" s="5">
        <v>31124169</v>
      </c>
      <c r="AY107" s="5">
        <v>31124169</v>
      </c>
      <c r="AZ107" s="5">
        <v>31124169</v>
      </c>
      <c r="BA107" s="5">
        <v>31124169</v>
      </c>
      <c r="BB107" s="5">
        <v>31124169</v>
      </c>
      <c r="BC107" s="5"/>
      <c r="BD107" s="5">
        <v>311241690</v>
      </c>
      <c r="BE107" s="5">
        <v>0</v>
      </c>
      <c r="BF107" s="5"/>
      <c r="BG107" s="42"/>
      <c r="BH107" s="5">
        <v>0</v>
      </c>
      <c r="BI107" s="5">
        <v>31124169</v>
      </c>
      <c r="BJ107" s="5">
        <v>31124169</v>
      </c>
      <c r="BK107" s="5">
        <v>31124169</v>
      </c>
      <c r="BL107" s="5">
        <v>31124169</v>
      </c>
      <c r="BM107" s="5">
        <v>31124169</v>
      </c>
      <c r="BN107" s="5">
        <v>31124169</v>
      </c>
      <c r="BO107" s="5">
        <v>31124169</v>
      </c>
      <c r="BP107" s="5">
        <v>31124169</v>
      </c>
      <c r="BQ107" s="5">
        <v>31124169</v>
      </c>
      <c r="BR107" s="5">
        <v>0</v>
      </c>
      <c r="BS107" s="5">
        <v>280117521</v>
      </c>
      <c r="BT107" s="42">
        <f t="shared" si="18"/>
        <v>560235042</v>
      </c>
      <c r="BU107" s="5"/>
      <c r="BV107" s="5" t="s">
        <v>283</v>
      </c>
      <c r="BW107" s="5" t="s">
        <v>284</v>
      </c>
      <c r="BX107" s="5" t="s">
        <v>307</v>
      </c>
      <c r="BY107" s="5">
        <v>315700740</v>
      </c>
      <c r="BZ107" s="5" t="s">
        <v>310</v>
      </c>
      <c r="CA107" s="5" t="s">
        <v>24</v>
      </c>
      <c r="CB107" s="5">
        <v>300</v>
      </c>
      <c r="CC107" s="50">
        <v>45659</v>
      </c>
      <c r="CD107" s="5"/>
    </row>
    <row r="108" spans="1:82">
      <c r="A108">
        <v>107</v>
      </c>
      <c r="B108" s="4" t="s">
        <v>317</v>
      </c>
      <c r="C108" s="5" t="s">
        <v>318</v>
      </c>
      <c r="D108" s="16"/>
      <c r="E108" s="17" t="s">
        <v>40</v>
      </c>
      <c r="F108" s="17" t="s">
        <v>40</v>
      </c>
      <c r="G108" s="8">
        <v>10</v>
      </c>
      <c r="H108" s="8" t="s">
        <v>23</v>
      </c>
      <c r="I108" s="8" t="s">
        <v>24</v>
      </c>
      <c r="J108" s="8" t="s">
        <v>25</v>
      </c>
      <c r="K108" s="20">
        <v>637200000</v>
      </c>
      <c r="L108" s="20">
        <v>637200000</v>
      </c>
      <c r="M108" s="8" t="s">
        <v>26</v>
      </c>
      <c r="N108" s="8" t="s">
        <v>27</v>
      </c>
      <c r="O108" s="8" t="s">
        <v>28</v>
      </c>
      <c r="P108" s="8" t="s">
        <v>29</v>
      </c>
      <c r="Q108" s="25" t="s">
        <v>42</v>
      </c>
      <c r="R108" s="4" t="s">
        <v>43</v>
      </c>
      <c r="S108" s="24" t="s">
        <v>44</v>
      </c>
      <c r="T108" s="7" t="s">
        <v>33</v>
      </c>
      <c r="U108" s="25" t="s">
        <v>33</v>
      </c>
      <c r="V108" s="5"/>
      <c r="W108" s="5"/>
      <c r="X108" s="5"/>
      <c r="Y108" s="5"/>
      <c r="Z108" s="39"/>
      <c r="AA108" s="39"/>
      <c r="AB108" s="5"/>
      <c r="AC108" s="5"/>
      <c r="AD108" s="5"/>
      <c r="AE108" s="5"/>
      <c r="AF108" s="5"/>
      <c r="AG108" s="5"/>
      <c r="AH108" s="5"/>
      <c r="AI108" s="5"/>
      <c r="AJ108" s="5"/>
      <c r="AK108" s="5"/>
      <c r="AL108" s="5"/>
      <c r="AM108" s="5"/>
      <c r="AN108" s="5"/>
      <c r="AO108" s="5"/>
      <c r="AP108" s="5"/>
      <c r="AQ108" s="5"/>
      <c r="AR108" s="5"/>
      <c r="AS108" s="5"/>
      <c r="AT108" s="5"/>
      <c r="AV108" s="5">
        <v>31410000</v>
      </c>
      <c r="AW108" s="5">
        <v>31410000</v>
      </c>
      <c r="AX108" s="5">
        <v>31410000</v>
      </c>
      <c r="AY108" s="5">
        <v>31410000</v>
      </c>
      <c r="AZ108" s="5">
        <v>31410000</v>
      </c>
      <c r="BA108" s="5">
        <v>31410000</v>
      </c>
      <c r="BB108" s="5">
        <v>31410000</v>
      </c>
      <c r="BC108" s="5"/>
      <c r="BD108" s="5">
        <v>314100000</v>
      </c>
      <c r="BE108" s="5">
        <v>4500000</v>
      </c>
      <c r="BF108" s="5"/>
      <c r="BG108" s="42"/>
      <c r="BH108" s="5">
        <v>0</v>
      </c>
      <c r="BI108" s="5">
        <v>31410000</v>
      </c>
      <c r="BJ108" s="5">
        <v>31410000</v>
      </c>
      <c r="BK108" s="5">
        <v>31410000</v>
      </c>
      <c r="BL108" s="5">
        <v>31410000</v>
      </c>
      <c r="BM108" s="5">
        <v>31410000</v>
      </c>
      <c r="BN108" s="5">
        <v>31410000</v>
      </c>
      <c r="BO108" s="5">
        <v>31410000</v>
      </c>
      <c r="BP108" s="5">
        <v>31410000</v>
      </c>
      <c r="BQ108" s="5">
        <v>31410000</v>
      </c>
      <c r="BR108" s="5">
        <v>0</v>
      </c>
      <c r="BS108" s="5">
        <v>282690000</v>
      </c>
      <c r="BT108" s="42">
        <f t="shared" si="18"/>
        <v>565380000</v>
      </c>
      <c r="BU108" s="5"/>
      <c r="BV108" s="5" t="s">
        <v>283</v>
      </c>
      <c r="BW108" s="5" t="s">
        <v>284</v>
      </c>
      <c r="BX108" s="5" t="s">
        <v>307</v>
      </c>
      <c r="BY108" s="5">
        <v>282690000</v>
      </c>
      <c r="BZ108" s="5" t="s">
        <v>310</v>
      </c>
      <c r="CA108" s="5" t="s">
        <v>24</v>
      </c>
      <c r="CB108" s="5">
        <v>300</v>
      </c>
      <c r="CC108" s="50">
        <v>45659</v>
      </c>
      <c r="CD108" s="5"/>
    </row>
    <row r="109" spans="1:82">
      <c r="A109">
        <v>108</v>
      </c>
      <c r="B109" s="4" t="s">
        <v>319</v>
      </c>
      <c r="C109" s="5" t="s">
        <v>320</v>
      </c>
      <c r="D109" s="16"/>
      <c r="E109" s="17" t="s">
        <v>58</v>
      </c>
      <c r="F109" s="17" t="s">
        <v>58</v>
      </c>
      <c r="G109" s="8">
        <v>3</v>
      </c>
      <c r="H109" s="8" t="s">
        <v>23</v>
      </c>
      <c r="I109" s="8" t="s">
        <v>24</v>
      </c>
      <c r="J109" s="8" t="s">
        <v>25</v>
      </c>
      <c r="K109" s="21">
        <v>57348000</v>
      </c>
      <c r="L109" s="21">
        <v>57348000</v>
      </c>
      <c r="M109" s="8" t="s">
        <v>26</v>
      </c>
      <c r="N109" s="8" t="s">
        <v>27</v>
      </c>
      <c r="O109" s="8" t="s">
        <v>28</v>
      </c>
      <c r="P109" s="8" t="s">
        <v>29</v>
      </c>
      <c r="Q109" s="8" t="s">
        <v>321</v>
      </c>
      <c r="R109" s="4" t="s">
        <v>322</v>
      </c>
      <c r="S109" s="4" t="s">
        <v>323</v>
      </c>
      <c r="T109" s="7" t="s">
        <v>33</v>
      </c>
      <c r="U109" s="25" t="s">
        <v>33</v>
      </c>
      <c r="V109" s="5"/>
      <c r="W109" s="5"/>
      <c r="X109" s="5"/>
      <c r="Y109" s="5"/>
      <c r="Z109" s="39"/>
      <c r="AA109" s="39"/>
      <c r="AB109" s="5"/>
      <c r="AC109" s="5"/>
      <c r="AD109" s="5"/>
      <c r="AE109" s="5"/>
      <c r="AF109" s="5"/>
      <c r="AG109" s="5"/>
      <c r="AH109" s="5"/>
      <c r="AI109" s="5"/>
      <c r="AJ109" s="5"/>
      <c r="AK109" s="5"/>
      <c r="AL109" s="5"/>
      <c r="AM109" s="5"/>
      <c r="AN109" s="5"/>
      <c r="AO109" s="5"/>
      <c r="AP109" s="5"/>
      <c r="AQ109" s="5"/>
      <c r="AR109" s="5"/>
      <c r="AS109" s="5"/>
      <c r="AT109" s="5"/>
      <c r="AV109" s="5">
        <v>19116000</v>
      </c>
      <c r="AW109" s="5"/>
      <c r="AX109" s="5"/>
      <c r="AY109" s="5"/>
      <c r="AZ109" s="5"/>
      <c r="BA109" s="5"/>
      <c r="BB109" s="5"/>
      <c r="BC109" s="5"/>
      <c r="BD109" s="5"/>
      <c r="BE109" s="5"/>
      <c r="BF109" s="5"/>
      <c r="BG109" s="42"/>
      <c r="BH109" s="5"/>
      <c r="BI109" s="5">
        <v>18846000</v>
      </c>
      <c r="BJ109" s="5">
        <v>18846000</v>
      </c>
      <c r="BK109" s="5">
        <v>18846000</v>
      </c>
      <c r="BL109" s="5"/>
      <c r="BM109" s="5"/>
      <c r="BN109" s="5"/>
      <c r="BO109" s="5"/>
      <c r="BP109" s="5"/>
      <c r="BQ109" s="5"/>
      <c r="BR109" s="5"/>
      <c r="BS109" s="5"/>
      <c r="BT109" s="42">
        <f t="shared" si="18"/>
        <v>56538000</v>
      </c>
      <c r="BU109" s="5"/>
      <c r="BV109" s="5" t="s">
        <v>232</v>
      </c>
      <c r="BW109" s="5" t="s">
        <v>324</v>
      </c>
      <c r="BX109" s="5" t="s">
        <v>321</v>
      </c>
      <c r="BY109" s="5">
        <v>56538000</v>
      </c>
      <c r="BZ109" s="5" t="s">
        <v>176</v>
      </c>
      <c r="CA109" s="5" t="s">
        <v>24</v>
      </c>
      <c r="CB109" s="5">
        <v>90</v>
      </c>
      <c r="CC109" s="50" t="s">
        <v>325</v>
      </c>
      <c r="CD109" s="5"/>
    </row>
    <row r="110" spans="1:82">
      <c r="A110">
        <v>109</v>
      </c>
      <c r="B110" s="4" t="s">
        <v>233</v>
      </c>
      <c r="C110" s="5" t="s">
        <v>326</v>
      </c>
      <c r="D110" s="16"/>
      <c r="E110" s="7" t="s">
        <v>37</v>
      </c>
      <c r="F110" s="8" t="s">
        <v>37</v>
      </c>
      <c r="G110" s="8">
        <v>3</v>
      </c>
      <c r="H110" s="8" t="s">
        <v>23</v>
      </c>
      <c r="I110" s="8" t="s">
        <v>24</v>
      </c>
      <c r="J110" s="8" t="s">
        <v>25</v>
      </c>
      <c r="K110" s="21">
        <v>44604000</v>
      </c>
      <c r="L110" s="21">
        <v>44604000</v>
      </c>
      <c r="M110" s="8" t="s">
        <v>26</v>
      </c>
      <c r="N110" s="8" t="s">
        <v>27</v>
      </c>
      <c r="O110" s="8" t="s">
        <v>28</v>
      </c>
      <c r="P110" s="8" t="s">
        <v>29</v>
      </c>
      <c r="Q110" s="8" t="s">
        <v>220</v>
      </c>
      <c r="R110" s="4" t="s">
        <v>221</v>
      </c>
      <c r="S110" s="4" t="s">
        <v>222</v>
      </c>
      <c r="T110" s="7" t="s">
        <v>33</v>
      </c>
      <c r="U110" s="25" t="s">
        <v>33</v>
      </c>
      <c r="V110" s="5"/>
      <c r="W110" s="5"/>
      <c r="X110" s="5"/>
      <c r="Y110" s="5"/>
      <c r="Z110" s="39"/>
      <c r="AA110" s="39"/>
      <c r="AB110" s="5"/>
      <c r="AC110" s="5"/>
      <c r="AD110" s="5"/>
      <c r="AE110" s="5"/>
      <c r="AF110" s="5"/>
      <c r="AG110" s="5"/>
      <c r="AH110" s="5"/>
      <c r="AI110" s="5"/>
      <c r="AJ110" s="5"/>
      <c r="AK110" s="5"/>
      <c r="AL110" s="5"/>
      <c r="AM110" s="5"/>
      <c r="AN110" s="5"/>
      <c r="AO110" s="5"/>
      <c r="AP110" s="5"/>
      <c r="AQ110" s="5"/>
      <c r="AR110" s="5"/>
      <c r="AS110" s="5"/>
      <c r="AT110" s="5"/>
      <c r="AV110" s="5">
        <v>7434000</v>
      </c>
      <c r="AW110" s="5">
        <v>7434000</v>
      </c>
      <c r="AX110" s="5">
        <v>7434000</v>
      </c>
      <c r="AY110" s="5">
        <v>7434000</v>
      </c>
      <c r="AZ110" s="5">
        <v>7434000</v>
      </c>
      <c r="BA110" s="5">
        <v>7434000</v>
      </c>
      <c r="BB110" s="5"/>
      <c r="BC110" s="5"/>
      <c r="BD110" s="5">
        <v>44604000</v>
      </c>
      <c r="BE110" s="5">
        <v>0</v>
      </c>
      <c r="BF110" s="5"/>
      <c r="BG110" s="42"/>
      <c r="BH110" s="5">
        <v>0</v>
      </c>
      <c r="BI110" s="5">
        <v>0</v>
      </c>
      <c r="BJ110" s="5">
        <v>0</v>
      </c>
      <c r="BK110" s="5">
        <v>0</v>
      </c>
      <c r="BL110" s="5">
        <v>7434000</v>
      </c>
      <c r="BM110" s="5">
        <v>7434000</v>
      </c>
      <c r="BN110" s="5">
        <v>7434000</v>
      </c>
      <c r="BO110" s="5">
        <v>7434000</v>
      </c>
      <c r="BP110" s="5">
        <v>7434000</v>
      </c>
      <c r="BQ110" s="5">
        <v>7434000</v>
      </c>
      <c r="BR110" s="5">
        <v>0</v>
      </c>
      <c r="BS110" s="5">
        <v>44604000</v>
      </c>
      <c r="BT110" s="42">
        <f t="shared" si="18"/>
        <v>89208000</v>
      </c>
      <c r="BU110" s="5"/>
      <c r="BV110" s="5" t="s">
        <v>232</v>
      </c>
      <c r="BW110" s="5" t="s">
        <v>224</v>
      </c>
      <c r="BX110" s="5" t="s">
        <v>225</v>
      </c>
      <c r="BY110" s="5">
        <v>44604000</v>
      </c>
      <c r="BZ110" s="5" t="s">
        <v>230</v>
      </c>
      <c r="CA110" s="5" t="s">
        <v>24</v>
      </c>
      <c r="CB110" s="5">
        <v>210</v>
      </c>
      <c r="CC110" s="50">
        <v>45417</v>
      </c>
      <c r="CD110" s="5"/>
    </row>
    <row r="111" spans="1:82">
      <c r="A111">
        <v>110</v>
      </c>
      <c r="B111" s="4" t="s">
        <v>290</v>
      </c>
      <c r="C111" s="5" t="s">
        <v>327</v>
      </c>
      <c r="D111" s="16"/>
      <c r="E111" s="7" t="s">
        <v>62</v>
      </c>
      <c r="F111" s="8" t="s">
        <v>62</v>
      </c>
      <c r="G111" s="8">
        <v>5</v>
      </c>
      <c r="H111" s="8" t="s">
        <v>23</v>
      </c>
      <c r="I111" s="8" t="s">
        <v>24</v>
      </c>
      <c r="J111" s="8" t="s">
        <v>25</v>
      </c>
      <c r="K111" s="21">
        <v>590715516.60000002</v>
      </c>
      <c r="L111" s="21">
        <v>590715516.60000002</v>
      </c>
      <c r="M111" s="8" t="s">
        <v>26</v>
      </c>
      <c r="N111" s="8" t="s">
        <v>27</v>
      </c>
      <c r="O111" s="8" t="s">
        <v>28</v>
      </c>
      <c r="P111" s="8" t="s">
        <v>29</v>
      </c>
      <c r="Q111" s="8" t="s">
        <v>42</v>
      </c>
      <c r="R111" s="4" t="s">
        <v>43</v>
      </c>
      <c r="S111" s="24" t="s">
        <v>44</v>
      </c>
      <c r="T111" s="7" t="s">
        <v>33</v>
      </c>
      <c r="U111" s="25" t="s">
        <v>33</v>
      </c>
      <c r="V111" s="5"/>
      <c r="W111" s="5"/>
      <c r="X111" s="5"/>
      <c r="Y111" s="5"/>
      <c r="Z111" s="39"/>
      <c r="AA111" s="39"/>
      <c r="AB111" s="5"/>
      <c r="AC111" s="5"/>
      <c r="AD111" s="5"/>
      <c r="AE111" s="5"/>
      <c r="AF111" s="5"/>
      <c r="AG111" s="5"/>
      <c r="AH111" s="5"/>
      <c r="AI111" s="5"/>
      <c r="AJ111" s="5"/>
      <c r="AK111" s="5"/>
      <c r="AL111" s="5"/>
      <c r="AM111" s="5"/>
      <c r="AN111" s="5"/>
      <c r="AO111" s="5"/>
      <c r="AP111" s="5"/>
      <c r="AQ111" s="5"/>
      <c r="AR111" s="5"/>
      <c r="AS111" s="5"/>
      <c r="AT111" s="5"/>
      <c r="AV111" s="5">
        <v>295357758.30000001</v>
      </c>
      <c r="AW111" s="5"/>
      <c r="AX111" s="5"/>
      <c r="AY111" s="5"/>
      <c r="AZ111" s="5">
        <v>295357758.30000001</v>
      </c>
      <c r="BA111" s="5"/>
      <c r="BB111" s="5"/>
      <c r="BC111" s="5"/>
      <c r="BD111" s="5">
        <v>590715516.60000002</v>
      </c>
      <c r="BE111" s="5">
        <v>0</v>
      </c>
      <c r="BF111" s="5"/>
      <c r="BG111" s="42"/>
      <c r="BH111" s="5">
        <v>0</v>
      </c>
      <c r="BI111" s="5">
        <v>0</v>
      </c>
      <c r="BJ111" s="5">
        <v>0</v>
      </c>
      <c r="BK111" s="5">
        <v>0</v>
      </c>
      <c r="BL111" s="5">
        <v>295357758.30000001</v>
      </c>
      <c r="BM111" s="5">
        <v>0</v>
      </c>
      <c r="BN111" s="5">
        <v>0</v>
      </c>
      <c r="BO111" s="5">
        <v>0</v>
      </c>
      <c r="BP111" s="5">
        <v>295357758.30000001</v>
      </c>
      <c r="BQ111" s="5">
        <v>0</v>
      </c>
      <c r="BR111" s="5">
        <v>0</v>
      </c>
      <c r="BS111" s="5">
        <v>590715516.60000002</v>
      </c>
      <c r="BT111" s="42">
        <f t="shared" si="18"/>
        <v>1181431033.2</v>
      </c>
      <c r="BU111" s="5"/>
      <c r="BV111" s="5" t="s">
        <v>283</v>
      </c>
      <c r="BW111" s="5" t="s">
        <v>284</v>
      </c>
      <c r="BX111" s="5" t="s">
        <v>307</v>
      </c>
      <c r="BY111" s="5">
        <v>590715516.60000002</v>
      </c>
      <c r="BZ111" s="5" t="s">
        <v>328</v>
      </c>
      <c r="CA111" s="5" t="s">
        <v>24</v>
      </c>
      <c r="CB111" s="5">
        <v>150</v>
      </c>
      <c r="CC111" s="50">
        <v>45661</v>
      </c>
      <c r="CD111" s="5"/>
    </row>
    <row r="112" spans="1:82" ht="45">
      <c r="A112">
        <v>111</v>
      </c>
      <c r="B112" s="4" t="s">
        <v>329</v>
      </c>
      <c r="C112" s="5" t="s">
        <v>330</v>
      </c>
      <c r="D112" s="5"/>
      <c r="E112" s="52" t="s">
        <v>22</v>
      </c>
      <c r="F112" s="52" t="s">
        <v>22</v>
      </c>
      <c r="G112" s="53">
        <v>6</v>
      </c>
      <c r="H112" s="8" t="s">
        <v>23</v>
      </c>
      <c r="I112" s="5" t="s">
        <v>48</v>
      </c>
      <c r="J112" s="8" t="s">
        <v>25</v>
      </c>
      <c r="K112" s="61">
        <v>1062000000</v>
      </c>
      <c r="L112" s="62">
        <v>1047000000</v>
      </c>
      <c r="M112" s="8" t="s">
        <v>26</v>
      </c>
      <c r="N112" s="8" t="s">
        <v>27</v>
      </c>
      <c r="O112" s="8" t="s">
        <v>28</v>
      </c>
      <c r="P112" s="8" t="s">
        <v>29</v>
      </c>
      <c r="Q112" s="67" t="s">
        <v>159</v>
      </c>
      <c r="R112" s="8">
        <v>3005957740</v>
      </c>
      <c r="S112" s="32" t="s">
        <v>160</v>
      </c>
      <c r="T112" s="7" t="s">
        <v>33</v>
      </c>
      <c r="U112" s="25" t="s">
        <v>33</v>
      </c>
      <c r="V112" s="68"/>
      <c r="W112" s="69"/>
      <c r="X112" s="70"/>
      <c r="Y112" s="75"/>
      <c r="Z112" s="76"/>
      <c r="AA112" s="77"/>
      <c r="AB112" s="78"/>
      <c r="AC112" s="78"/>
      <c r="AD112" s="78"/>
      <c r="AE112" s="78"/>
      <c r="AF112" s="78"/>
      <c r="AG112" s="78"/>
      <c r="AH112" s="78"/>
      <c r="AI112" s="78"/>
      <c r="AJ112" s="78"/>
      <c r="AK112" s="78"/>
      <c r="AL112" s="78"/>
      <c r="AM112" s="78"/>
      <c r="AN112" s="84"/>
      <c r="AO112" s="88"/>
      <c r="AP112" s="43"/>
      <c r="AQ112" s="89"/>
      <c r="AR112" s="6"/>
      <c r="AS112" s="77"/>
      <c r="AT112" s="90"/>
      <c r="AV112" s="91">
        <f t="shared" ref="AV112:AV122" si="19">X112</f>
        <v>0</v>
      </c>
      <c r="AW112" s="90" t="s">
        <v>331</v>
      </c>
      <c r="AX112" s="80" t="s">
        <v>162</v>
      </c>
      <c r="AY112" s="90">
        <f t="shared" ref="AY112:AY122" si="20">Z112*30</f>
        <v>0</v>
      </c>
      <c r="AZ112" s="90"/>
      <c r="BA112" s="90"/>
      <c r="BB112" s="6"/>
      <c r="BC112" s="5"/>
      <c r="BD112" s="5"/>
      <c r="BE112" s="5"/>
      <c r="BF112" s="5"/>
      <c r="BG112" s="5"/>
      <c r="BH112" s="5"/>
      <c r="BI112" s="5"/>
      <c r="BJ112" s="5"/>
      <c r="BK112" s="5"/>
      <c r="BL112" s="5"/>
      <c r="BM112" s="5"/>
      <c r="BN112" s="5"/>
      <c r="BO112" s="5"/>
      <c r="BP112" s="5"/>
      <c r="BQ112" s="5"/>
      <c r="BR112" s="5"/>
      <c r="BS112" s="5"/>
      <c r="BT112" s="5"/>
    </row>
    <row r="113" spans="1:72" ht="45">
      <c r="A113">
        <v>112</v>
      </c>
      <c r="B113" s="4" t="s">
        <v>332</v>
      </c>
      <c r="C113" s="5" t="s">
        <v>333</v>
      </c>
      <c r="D113" s="5"/>
      <c r="E113" s="54" t="s">
        <v>22</v>
      </c>
      <c r="F113" s="54" t="s">
        <v>22</v>
      </c>
      <c r="G113" s="55">
        <v>6</v>
      </c>
      <c r="H113" s="8" t="s">
        <v>23</v>
      </c>
      <c r="I113" s="5" t="s">
        <v>48</v>
      </c>
      <c r="J113" s="8" t="s">
        <v>25</v>
      </c>
      <c r="K113" s="62">
        <v>2621292104</v>
      </c>
      <c r="L113" s="62">
        <v>2621292104</v>
      </c>
      <c r="M113" s="8" t="s">
        <v>26</v>
      </c>
      <c r="N113" s="8" t="s">
        <v>27</v>
      </c>
      <c r="O113" s="8" t="s">
        <v>28</v>
      </c>
      <c r="P113" s="8" t="s">
        <v>29</v>
      </c>
      <c r="Q113" s="67" t="s">
        <v>159</v>
      </c>
      <c r="R113" s="8">
        <v>3005957740</v>
      </c>
      <c r="S113" s="32" t="s">
        <v>160</v>
      </c>
      <c r="T113" s="7" t="s">
        <v>33</v>
      </c>
      <c r="U113" s="25" t="s">
        <v>33</v>
      </c>
      <c r="V113" s="71"/>
      <c r="W113" s="72"/>
      <c r="X113" s="70"/>
      <c r="Y113" s="75"/>
      <c r="Z113" s="79"/>
      <c r="AA113" s="80"/>
      <c r="AB113" s="78"/>
      <c r="AC113" s="81"/>
      <c r="AD113" s="78"/>
      <c r="AE113" s="78"/>
      <c r="AF113" s="78"/>
      <c r="AG113" s="78"/>
      <c r="AH113" s="78"/>
      <c r="AI113" s="78"/>
      <c r="AJ113" s="78"/>
      <c r="AK113" s="78"/>
      <c r="AL113" s="78"/>
      <c r="AM113" s="78"/>
      <c r="AN113" s="84"/>
      <c r="AO113" s="88"/>
      <c r="AP113" s="43"/>
      <c r="AQ113" s="89"/>
      <c r="AR113" s="6"/>
      <c r="AS113" s="77"/>
      <c r="AT113" s="92"/>
      <c r="AV113" s="91">
        <f t="shared" si="19"/>
        <v>0</v>
      </c>
      <c r="AW113" s="90" t="s">
        <v>331</v>
      </c>
      <c r="AX113" s="80" t="s">
        <v>162</v>
      </c>
      <c r="AY113" s="90">
        <f t="shared" si="20"/>
        <v>0</v>
      </c>
      <c r="AZ113" s="92"/>
      <c r="BA113" s="92"/>
      <c r="BB113" s="6"/>
      <c r="BC113" s="5"/>
      <c r="BD113" s="5"/>
      <c r="BE113" s="5"/>
      <c r="BF113" s="5"/>
      <c r="BG113" s="5"/>
      <c r="BH113" s="5"/>
      <c r="BI113" s="5"/>
      <c r="BJ113" s="5"/>
      <c r="BK113" s="5"/>
      <c r="BL113" s="5"/>
      <c r="BM113" s="5"/>
      <c r="BN113" s="5"/>
      <c r="BO113" s="5"/>
      <c r="BP113" s="5"/>
      <c r="BQ113" s="5"/>
      <c r="BR113" s="5"/>
      <c r="BS113" s="5"/>
      <c r="BT113" s="5"/>
    </row>
    <row r="114" spans="1:72" ht="45">
      <c r="A114">
        <v>113</v>
      </c>
      <c r="B114" s="4" t="s">
        <v>332</v>
      </c>
      <c r="C114" s="5" t="s">
        <v>334</v>
      </c>
      <c r="D114" s="5"/>
      <c r="E114" s="54" t="s">
        <v>22</v>
      </c>
      <c r="F114" s="54" t="s">
        <v>22</v>
      </c>
      <c r="G114" s="55">
        <v>6</v>
      </c>
      <c r="H114" s="8" t="s">
        <v>23</v>
      </c>
      <c r="I114" s="5" t="s">
        <v>48</v>
      </c>
      <c r="J114" s="8" t="s">
        <v>25</v>
      </c>
      <c r="K114" s="62">
        <v>2192302549</v>
      </c>
      <c r="L114" s="62">
        <v>2192302549</v>
      </c>
      <c r="M114" s="8" t="s">
        <v>26</v>
      </c>
      <c r="N114" s="8" t="s">
        <v>27</v>
      </c>
      <c r="O114" s="8" t="s">
        <v>28</v>
      </c>
      <c r="P114" s="8" t="s">
        <v>29</v>
      </c>
      <c r="Q114" s="67" t="s">
        <v>159</v>
      </c>
      <c r="R114" s="8">
        <v>3005957740</v>
      </c>
      <c r="S114" s="32" t="s">
        <v>160</v>
      </c>
      <c r="T114" s="7" t="s">
        <v>33</v>
      </c>
      <c r="U114" s="25" t="s">
        <v>33</v>
      </c>
      <c r="V114" s="71"/>
      <c r="W114" s="72"/>
      <c r="X114" s="70"/>
      <c r="Y114" s="75"/>
      <c r="Z114" s="79"/>
      <c r="AA114" s="80"/>
      <c r="AB114" s="78"/>
      <c r="AC114" s="81"/>
      <c r="AD114" s="78"/>
      <c r="AE114" s="78"/>
      <c r="AF114" s="78"/>
      <c r="AG114" s="78"/>
      <c r="AH114" s="78"/>
      <c r="AI114" s="78"/>
      <c r="AJ114" s="78"/>
      <c r="AK114" s="78"/>
      <c r="AL114" s="78"/>
      <c r="AM114" s="78"/>
      <c r="AN114" s="84"/>
      <c r="AO114" s="88"/>
      <c r="AP114" s="43"/>
      <c r="AQ114" s="89"/>
      <c r="AR114" s="6"/>
      <c r="AS114" s="77"/>
      <c r="AT114" s="92"/>
      <c r="AV114" s="91">
        <f t="shared" si="19"/>
        <v>0</v>
      </c>
      <c r="AW114" s="90" t="s">
        <v>331</v>
      </c>
      <c r="AX114" s="80" t="s">
        <v>162</v>
      </c>
      <c r="AY114" s="90">
        <f t="shared" si="20"/>
        <v>0</v>
      </c>
      <c r="AZ114" s="92"/>
      <c r="BA114" s="92"/>
      <c r="BB114" s="6"/>
      <c r="BC114" s="5"/>
      <c r="BD114" s="5"/>
      <c r="BE114" s="5"/>
      <c r="BF114" s="5"/>
      <c r="BG114" s="5"/>
      <c r="BH114" s="5"/>
      <c r="BI114" s="5"/>
      <c r="BJ114" s="5"/>
      <c r="BK114" s="5"/>
      <c r="BL114" s="5"/>
      <c r="BM114" s="5"/>
      <c r="BN114" s="5"/>
      <c r="BO114" s="5"/>
      <c r="BP114" s="5"/>
      <c r="BQ114" s="5"/>
      <c r="BR114" s="5"/>
      <c r="BS114" s="5"/>
      <c r="BT114" s="5"/>
    </row>
    <row r="115" spans="1:72" ht="45">
      <c r="A115">
        <v>114</v>
      </c>
      <c r="B115" s="4" t="s">
        <v>335</v>
      </c>
      <c r="C115" s="5" t="s">
        <v>336</v>
      </c>
      <c r="D115" s="5"/>
      <c r="E115" s="56" t="s">
        <v>209</v>
      </c>
      <c r="F115" s="56" t="s">
        <v>209</v>
      </c>
      <c r="G115" s="57">
        <v>10</v>
      </c>
      <c r="H115" s="8" t="s">
        <v>23</v>
      </c>
      <c r="I115" s="5" t="s">
        <v>48</v>
      </c>
      <c r="J115" s="8" t="s">
        <v>25</v>
      </c>
      <c r="K115" s="62">
        <v>2107517424</v>
      </c>
      <c r="L115" s="62">
        <v>2107517424</v>
      </c>
      <c r="M115" s="8" t="s">
        <v>26</v>
      </c>
      <c r="N115" s="8" t="s">
        <v>27</v>
      </c>
      <c r="O115" s="8" t="s">
        <v>28</v>
      </c>
      <c r="P115" s="8" t="s">
        <v>29</v>
      </c>
      <c r="Q115" s="67" t="s">
        <v>159</v>
      </c>
      <c r="R115" s="8">
        <v>3005957740</v>
      </c>
      <c r="S115" s="32" t="s">
        <v>160</v>
      </c>
      <c r="T115" s="7" t="s">
        <v>33</v>
      </c>
      <c r="U115" s="25" t="s">
        <v>33</v>
      </c>
      <c r="V115" s="71"/>
      <c r="W115" s="72"/>
      <c r="X115" s="70"/>
      <c r="Y115" s="75"/>
      <c r="Z115" s="79"/>
      <c r="AA115" s="80"/>
      <c r="AB115" s="78"/>
      <c r="AC115" s="81"/>
      <c r="AD115" s="78"/>
      <c r="AE115" s="78"/>
      <c r="AF115" s="78"/>
      <c r="AG115" s="78"/>
      <c r="AH115" s="78"/>
      <c r="AI115" s="78"/>
      <c r="AJ115" s="78"/>
      <c r="AK115" s="78"/>
      <c r="AL115" s="78"/>
      <c r="AM115" s="78"/>
      <c r="AN115" s="84"/>
      <c r="AO115" s="88"/>
      <c r="AP115" s="43"/>
      <c r="AQ115" s="89"/>
      <c r="AR115" s="6"/>
      <c r="AS115" s="77"/>
      <c r="AT115" s="92"/>
      <c r="AV115" s="91">
        <f t="shared" si="19"/>
        <v>0</v>
      </c>
      <c r="AW115" s="90" t="s">
        <v>331</v>
      </c>
      <c r="AX115" s="80" t="s">
        <v>162</v>
      </c>
      <c r="AY115" s="90">
        <f t="shared" si="20"/>
        <v>0</v>
      </c>
      <c r="AZ115" s="92"/>
      <c r="BA115" s="92"/>
      <c r="BB115" s="6"/>
      <c r="BC115" s="5"/>
      <c r="BD115" s="5"/>
      <c r="BE115" s="5"/>
      <c r="BF115" s="5"/>
      <c r="BG115" s="5"/>
      <c r="BH115" s="5"/>
      <c r="BI115" s="5"/>
      <c r="BJ115" s="5"/>
      <c r="BK115" s="5"/>
      <c r="BL115" s="5"/>
      <c r="BM115" s="5"/>
      <c r="BN115" s="5"/>
      <c r="BO115" s="5"/>
      <c r="BP115" s="5"/>
      <c r="BQ115" s="5"/>
      <c r="BR115" s="5"/>
      <c r="BS115" s="5"/>
      <c r="BT115" s="5"/>
    </row>
    <row r="116" spans="1:72" ht="45">
      <c r="A116">
        <v>115</v>
      </c>
      <c r="B116" s="5"/>
      <c r="C116" s="5" t="s">
        <v>337</v>
      </c>
      <c r="D116" s="5"/>
      <c r="E116" s="56" t="s">
        <v>112</v>
      </c>
      <c r="F116" s="56" t="s">
        <v>112</v>
      </c>
      <c r="G116" s="57">
        <v>11</v>
      </c>
      <c r="H116" s="8" t="s">
        <v>23</v>
      </c>
      <c r="I116" s="5" t="s">
        <v>48</v>
      </c>
      <c r="J116" s="8" t="s">
        <v>25</v>
      </c>
      <c r="K116" s="62">
        <v>3664500000</v>
      </c>
      <c r="L116" s="62">
        <v>3664500000</v>
      </c>
      <c r="M116" s="8" t="s">
        <v>26</v>
      </c>
      <c r="N116" s="8" t="s">
        <v>27</v>
      </c>
      <c r="O116" s="8" t="s">
        <v>28</v>
      </c>
      <c r="P116" s="8" t="s">
        <v>29</v>
      </c>
      <c r="Q116" s="67" t="s">
        <v>159</v>
      </c>
      <c r="R116" s="8">
        <v>3005957740</v>
      </c>
      <c r="S116" s="32" t="s">
        <v>160</v>
      </c>
      <c r="T116" s="7" t="s">
        <v>33</v>
      </c>
      <c r="U116" s="25" t="s">
        <v>33</v>
      </c>
      <c r="V116" s="71"/>
      <c r="W116" s="72"/>
      <c r="X116" s="70"/>
      <c r="Y116" s="75"/>
      <c r="Z116" s="79"/>
      <c r="AA116" s="80"/>
      <c r="AB116" s="78"/>
      <c r="AC116" s="81"/>
      <c r="AD116" s="78"/>
      <c r="AE116" s="78"/>
      <c r="AF116" s="78"/>
      <c r="AG116" s="78"/>
      <c r="AH116" s="78"/>
      <c r="AI116" s="78"/>
      <c r="AJ116" s="78"/>
      <c r="AK116" s="78"/>
      <c r="AL116" s="78"/>
      <c r="AM116" s="78"/>
      <c r="AN116" s="84"/>
      <c r="AO116" s="88"/>
      <c r="AP116" s="43"/>
      <c r="AQ116" s="89"/>
      <c r="AR116" s="6"/>
      <c r="AS116" s="77"/>
      <c r="AT116" s="92"/>
      <c r="AV116" s="91">
        <f t="shared" si="19"/>
        <v>0</v>
      </c>
      <c r="AW116" s="90" t="s">
        <v>331</v>
      </c>
      <c r="AX116" s="80" t="s">
        <v>162</v>
      </c>
      <c r="AY116" s="90">
        <f t="shared" si="20"/>
        <v>0</v>
      </c>
      <c r="AZ116" s="92"/>
      <c r="BA116" s="92"/>
      <c r="BB116" s="6"/>
      <c r="BC116" s="5"/>
      <c r="BD116" s="5"/>
      <c r="BE116" s="5"/>
      <c r="BF116" s="5"/>
      <c r="BG116" s="5"/>
      <c r="BH116" s="5"/>
      <c r="BI116" s="5"/>
      <c r="BJ116" s="5"/>
      <c r="BK116" s="5"/>
      <c r="BL116" s="5"/>
      <c r="BM116" s="5"/>
      <c r="BN116" s="5"/>
      <c r="BO116" s="5"/>
      <c r="BP116" s="5"/>
      <c r="BQ116" s="5"/>
      <c r="BR116" s="5"/>
      <c r="BS116" s="5"/>
      <c r="BT116" s="5"/>
    </row>
    <row r="117" spans="1:72" ht="45">
      <c r="A117">
        <v>116</v>
      </c>
      <c r="B117" s="4" t="s">
        <v>338</v>
      </c>
      <c r="C117" s="5" t="s">
        <v>339</v>
      </c>
      <c r="D117" s="5"/>
      <c r="E117" s="54" t="s">
        <v>22</v>
      </c>
      <c r="F117" s="54" t="s">
        <v>22</v>
      </c>
      <c r="G117" s="55">
        <v>4</v>
      </c>
      <c r="H117" s="8" t="s">
        <v>23</v>
      </c>
      <c r="I117" s="5" t="s">
        <v>48</v>
      </c>
      <c r="J117" s="8" t="s">
        <v>25</v>
      </c>
      <c r="K117" s="62">
        <v>598613950</v>
      </c>
      <c r="L117" s="62">
        <v>598613950</v>
      </c>
      <c r="M117" s="8" t="s">
        <v>26</v>
      </c>
      <c r="N117" s="8" t="s">
        <v>27</v>
      </c>
      <c r="O117" s="8" t="s">
        <v>28</v>
      </c>
      <c r="P117" s="8" t="s">
        <v>29</v>
      </c>
      <c r="Q117" s="67" t="s">
        <v>159</v>
      </c>
      <c r="R117" s="8">
        <v>3005957740</v>
      </c>
      <c r="S117" s="32" t="s">
        <v>160</v>
      </c>
      <c r="T117" s="7" t="s">
        <v>33</v>
      </c>
      <c r="U117" s="25" t="s">
        <v>33</v>
      </c>
      <c r="V117" s="71"/>
      <c r="W117" s="72"/>
      <c r="X117" s="70"/>
      <c r="Y117" s="75"/>
      <c r="Z117" s="79"/>
      <c r="AA117" s="80"/>
      <c r="AB117" s="78"/>
      <c r="AC117" s="81"/>
      <c r="AD117" s="78"/>
      <c r="AE117" s="78"/>
      <c r="AF117" s="78"/>
      <c r="AG117" s="78"/>
      <c r="AH117" s="78"/>
      <c r="AI117" s="78"/>
      <c r="AJ117" s="78"/>
      <c r="AK117" s="78"/>
      <c r="AL117" s="78"/>
      <c r="AM117" s="78"/>
      <c r="AN117" s="84"/>
      <c r="AO117" s="88"/>
      <c r="AP117" s="43"/>
      <c r="AQ117" s="89"/>
      <c r="AR117" s="6"/>
      <c r="AS117" s="77"/>
      <c r="AT117" s="92"/>
      <c r="AV117" s="91">
        <f t="shared" si="19"/>
        <v>0</v>
      </c>
      <c r="AW117" s="90" t="s">
        <v>331</v>
      </c>
      <c r="AX117" s="80" t="s">
        <v>162</v>
      </c>
      <c r="AY117" s="90">
        <f t="shared" si="20"/>
        <v>0</v>
      </c>
      <c r="AZ117" s="92"/>
      <c r="BA117" s="92"/>
      <c r="BB117" s="6"/>
      <c r="BC117" s="5"/>
      <c r="BD117" s="5"/>
      <c r="BE117" s="5"/>
      <c r="BF117" s="5"/>
      <c r="BG117" s="5"/>
      <c r="BH117" s="5"/>
      <c r="BI117" s="5"/>
      <c r="BJ117" s="5"/>
      <c r="BK117" s="5"/>
      <c r="BL117" s="5"/>
      <c r="BM117" s="5"/>
      <c r="BN117" s="5"/>
      <c r="BO117" s="5"/>
      <c r="BP117" s="5"/>
      <c r="BQ117" s="5"/>
      <c r="BR117" s="5"/>
      <c r="BS117" s="5"/>
      <c r="BT117" s="5"/>
    </row>
    <row r="118" spans="1:72" ht="45">
      <c r="A118">
        <v>117</v>
      </c>
      <c r="B118" s="4" t="s">
        <v>308</v>
      </c>
      <c r="C118" s="5" t="s">
        <v>340</v>
      </c>
      <c r="D118" s="5"/>
      <c r="E118" s="54" t="s">
        <v>22</v>
      </c>
      <c r="F118" s="54" t="s">
        <v>22</v>
      </c>
      <c r="G118" s="55">
        <v>11</v>
      </c>
      <c r="H118" s="8" t="s">
        <v>23</v>
      </c>
      <c r="I118" s="5" t="s">
        <v>48</v>
      </c>
      <c r="J118" s="8" t="s">
        <v>25</v>
      </c>
      <c r="K118" s="62">
        <v>8905463903</v>
      </c>
      <c r="L118" s="62">
        <v>8905463903</v>
      </c>
      <c r="M118" s="8" t="s">
        <v>26</v>
      </c>
      <c r="N118" s="8" t="s">
        <v>27</v>
      </c>
      <c r="O118" s="8" t="s">
        <v>28</v>
      </c>
      <c r="P118" s="8" t="s">
        <v>29</v>
      </c>
      <c r="Q118" s="67" t="s">
        <v>159</v>
      </c>
      <c r="R118" s="8">
        <v>3005957740</v>
      </c>
      <c r="S118" s="32" t="s">
        <v>160</v>
      </c>
      <c r="T118" s="7" t="s">
        <v>33</v>
      </c>
      <c r="U118" s="25" t="s">
        <v>33</v>
      </c>
      <c r="V118" s="71"/>
      <c r="W118" s="72"/>
      <c r="X118" s="70"/>
      <c r="Y118" s="75"/>
      <c r="Z118" s="79"/>
      <c r="AA118" s="80"/>
      <c r="AB118" s="78"/>
      <c r="AC118" s="81"/>
      <c r="AD118" s="78"/>
      <c r="AE118" s="78"/>
      <c r="AF118" s="78"/>
      <c r="AG118" s="78"/>
      <c r="AH118" s="78"/>
      <c r="AI118" s="78"/>
      <c r="AJ118" s="78"/>
      <c r="AK118" s="78"/>
      <c r="AL118" s="78"/>
      <c r="AM118" s="78"/>
      <c r="AN118" s="84"/>
      <c r="AO118" s="88"/>
      <c r="AP118" s="43"/>
      <c r="AQ118" s="89"/>
      <c r="AR118" s="6"/>
      <c r="AS118" s="77"/>
      <c r="AT118" s="92"/>
      <c r="AV118" s="91">
        <f t="shared" si="19"/>
        <v>0</v>
      </c>
      <c r="AW118" s="90" t="s">
        <v>331</v>
      </c>
      <c r="AX118" s="80" t="s">
        <v>162</v>
      </c>
      <c r="AY118" s="90">
        <f t="shared" si="20"/>
        <v>0</v>
      </c>
      <c r="AZ118" s="92"/>
      <c r="BA118" s="92"/>
      <c r="BB118" s="6"/>
      <c r="BC118" s="5"/>
      <c r="BD118" s="5"/>
      <c r="BE118" s="5"/>
      <c r="BF118" s="5"/>
      <c r="BG118" s="5"/>
      <c r="BH118" s="5"/>
      <c r="BI118" s="5"/>
      <c r="BJ118" s="5"/>
      <c r="BK118" s="5"/>
      <c r="BL118" s="5"/>
      <c r="BM118" s="5"/>
      <c r="BN118" s="5"/>
      <c r="BO118" s="5"/>
      <c r="BP118" s="5"/>
      <c r="BQ118" s="5"/>
      <c r="BR118" s="5"/>
      <c r="BS118" s="5"/>
      <c r="BT118" s="5"/>
    </row>
    <row r="119" spans="1:72" ht="45">
      <c r="A119">
        <v>118</v>
      </c>
      <c r="B119" s="14">
        <v>81101500</v>
      </c>
      <c r="C119" s="5" t="s">
        <v>341</v>
      </c>
      <c r="D119" s="5"/>
      <c r="E119" s="56" t="s">
        <v>22</v>
      </c>
      <c r="F119" s="56" t="s">
        <v>22</v>
      </c>
      <c r="G119" s="57">
        <v>12</v>
      </c>
      <c r="H119" s="8" t="s">
        <v>23</v>
      </c>
      <c r="I119" s="5" t="s">
        <v>48</v>
      </c>
      <c r="J119" s="8" t="s">
        <v>25</v>
      </c>
      <c r="K119" s="62">
        <v>692214852</v>
      </c>
      <c r="L119" s="62">
        <v>692214852</v>
      </c>
      <c r="M119" s="8" t="s">
        <v>26</v>
      </c>
      <c r="N119" s="8" t="s">
        <v>27</v>
      </c>
      <c r="O119" s="8" t="s">
        <v>28</v>
      </c>
      <c r="P119" s="8" t="s">
        <v>29</v>
      </c>
      <c r="Q119" s="67" t="s">
        <v>159</v>
      </c>
      <c r="R119" s="8">
        <v>3005957740</v>
      </c>
      <c r="S119" s="32" t="s">
        <v>160</v>
      </c>
      <c r="T119" s="7" t="s">
        <v>33</v>
      </c>
      <c r="U119" s="25" t="s">
        <v>33</v>
      </c>
      <c r="V119" s="71"/>
      <c r="W119" s="72"/>
      <c r="X119" s="70"/>
      <c r="Y119" s="75"/>
      <c r="Z119" s="79"/>
      <c r="AA119" s="80"/>
      <c r="AB119" s="78"/>
      <c r="AC119" s="81"/>
      <c r="AD119" s="78"/>
      <c r="AE119" s="78"/>
      <c r="AF119" s="78"/>
      <c r="AG119" s="78"/>
      <c r="AH119" s="78"/>
      <c r="AI119" s="78"/>
      <c r="AJ119" s="78"/>
      <c r="AK119" s="78"/>
      <c r="AL119" s="78"/>
      <c r="AM119" s="78"/>
      <c r="AN119" s="84"/>
      <c r="AO119" s="88"/>
      <c r="AP119" s="43"/>
      <c r="AQ119" s="89"/>
      <c r="AR119" s="6"/>
      <c r="AS119" s="77"/>
      <c r="AT119" s="92"/>
      <c r="AV119" s="91">
        <f t="shared" si="19"/>
        <v>0</v>
      </c>
      <c r="AW119" s="77" t="s">
        <v>161</v>
      </c>
      <c r="AX119" s="80" t="s">
        <v>162</v>
      </c>
      <c r="AY119" s="90">
        <f t="shared" si="20"/>
        <v>0</v>
      </c>
      <c r="AZ119" s="92"/>
      <c r="BA119" s="92"/>
      <c r="BB119" s="6"/>
      <c r="BC119" s="5"/>
      <c r="BD119" s="5"/>
      <c r="BE119" s="5"/>
      <c r="BF119" s="5"/>
      <c r="BG119" s="5"/>
      <c r="BH119" s="5"/>
      <c r="BI119" s="5"/>
      <c r="BJ119" s="5"/>
      <c r="BK119" s="5"/>
      <c r="BL119" s="5"/>
      <c r="BM119" s="5"/>
      <c r="BN119" s="5"/>
      <c r="BO119" s="5"/>
      <c r="BP119" s="5"/>
      <c r="BQ119" s="5"/>
      <c r="BR119" s="5"/>
      <c r="BS119" s="5"/>
      <c r="BT119" s="5"/>
    </row>
    <row r="120" spans="1:72" ht="45">
      <c r="A120">
        <v>119</v>
      </c>
      <c r="B120" s="4" t="s">
        <v>308</v>
      </c>
      <c r="C120" s="5" t="s">
        <v>342</v>
      </c>
      <c r="D120" s="5"/>
      <c r="E120" s="54" t="s">
        <v>22</v>
      </c>
      <c r="F120" s="54" t="s">
        <v>22</v>
      </c>
      <c r="G120" s="55">
        <v>11</v>
      </c>
      <c r="H120" s="8" t="s">
        <v>23</v>
      </c>
      <c r="I120" s="5" t="s">
        <v>48</v>
      </c>
      <c r="J120" s="8" t="s">
        <v>25</v>
      </c>
      <c r="K120" s="62">
        <v>2019727395</v>
      </c>
      <c r="L120" s="62">
        <v>2019727395</v>
      </c>
      <c r="M120" s="8" t="s">
        <v>26</v>
      </c>
      <c r="N120" s="8" t="s">
        <v>27</v>
      </c>
      <c r="O120" s="8" t="s">
        <v>28</v>
      </c>
      <c r="P120" s="8" t="s">
        <v>29</v>
      </c>
      <c r="Q120" s="67" t="s">
        <v>159</v>
      </c>
      <c r="R120" s="8">
        <v>3005957740</v>
      </c>
      <c r="S120" s="32" t="s">
        <v>160</v>
      </c>
      <c r="T120" s="7" t="s">
        <v>33</v>
      </c>
      <c r="U120" s="25" t="s">
        <v>33</v>
      </c>
      <c r="V120" s="71"/>
      <c r="W120" s="72"/>
      <c r="X120" s="70"/>
      <c r="Y120" s="75"/>
      <c r="Z120" s="79"/>
      <c r="AA120" s="80"/>
      <c r="AB120" s="78"/>
      <c r="AC120" s="81"/>
      <c r="AD120" s="78"/>
      <c r="AE120" s="78"/>
      <c r="AF120" s="78"/>
      <c r="AG120" s="78"/>
      <c r="AH120" s="78"/>
      <c r="AI120" s="78"/>
      <c r="AJ120" s="78"/>
      <c r="AK120" s="78"/>
      <c r="AL120" s="78"/>
      <c r="AM120" s="78"/>
      <c r="AN120" s="84"/>
      <c r="AO120" s="88"/>
      <c r="AP120" s="43"/>
      <c r="AQ120" s="89"/>
      <c r="AR120" s="6"/>
      <c r="AS120" s="77"/>
      <c r="AT120" s="92"/>
      <c r="AV120" s="91">
        <f t="shared" si="19"/>
        <v>0</v>
      </c>
      <c r="AW120" s="90" t="s">
        <v>331</v>
      </c>
      <c r="AX120" s="80" t="s">
        <v>162</v>
      </c>
      <c r="AY120" s="90">
        <f t="shared" si="20"/>
        <v>0</v>
      </c>
      <c r="AZ120" s="92"/>
      <c r="BA120" s="92"/>
      <c r="BB120" s="6"/>
      <c r="BC120" s="5"/>
      <c r="BD120" s="5"/>
      <c r="BE120" s="5"/>
      <c r="BF120" s="5"/>
      <c r="BG120" s="5"/>
      <c r="BH120" s="5"/>
      <c r="BI120" s="5"/>
      <c r="BJ120" s="5"/>
      <c r="BK120" s="5"/>
      <c r="BL120" s="5"/>
      <c r="BM120" s="5"/>
      <c r="BN120" s="5"/>
      <c r="BO120" s="5"/>
      <c r="BP120" s="5"/>
      <c r="BQ120" s="5"/>
      <c r="BR120" s="5"/>
      <c r="BS120" s="5"/>
      <c r="BT120" s="5"/>
    </row>
    <row r="121" spans="1:72" ht="45">
      <c r="A121">
        <v>120</v>
      </c>
      <c r="B121" s="4" t="s">
        <v>308</v>
      </c>
      <c r="C121" s="5" t="s">
        <v>343</v>
      </c>
      <c r="D121" s="5"/>
      <c r="E121" s="56" t="s">
        <v>112</v>
      </c>
      <c r="F121" s="56" t="s">
        <v>112</v>
      </c>
      <c r="G121" s="57">
        <v>6</v>
      </c>
      <c r="H121" s="8" t="s">
        <v>23</v>
      </c>
      <c r="I121" s="5" t="s">
        <v>48</v>
      </c>
      <c r="J121" s="8" t="s">
        <v>25</v>
      </c>
      <c r="K121" s="62">
        <v>728669237</v>
      </c>
      <c r="L121" s="62">
        <v>728669237</v>
      </c>
      <c r="M121" s="8" t="s">
        <v>26</v>
      </c>
      <c r="N121" s="8" t="s">
        <v>27</v>
      </c>
      <c r="O121" s="8" t="s">
        <v>28</v>
      </c>
      <c r="P121" s="8" t="s">
        <v>29</v>
      </c>
      <c r="Q121" s="67" t="s">
        <v>159</v>
      </c>
      <c r="R121" s="8">
        <v>3005957740</v>
      </c>
      <c r="S121" s="32" t="s">
        <v>160</v>
      </c>
      <c r="T121" s="7" t="s">
        <v>33</v>
      </c>
      <c r="U121" s="25" t="s">
        <v>33</v>
      </c>
      <c r="V121" s="71"/>
      <c r="W121" s="72"/>
      <c r="X121" s="70"/>
      <c r="Y121" s="75"/>
      <c r="Z121" s="79"/>
      <c r="AA121" s="80"/>
      <c r="AB121" s="78"/>
      <c r="AC121" s="81"/>
      <c r="AD121" s="78"/>
      <c r="AE121" s="78"/>
      <c r="AF121" s="78"/>
      <c r="AG121" s="78"/>
      <c r="AH121" s="78"/>
      <c r="AI121" s="78"/>
      <c r="AJ121" s="78"/>
      <c r="AK121" s="78"/>
      <c r="AL121" s="78"/>
      <c r="AM121" s="78"/>
      <c r="AN121" s="84"/>
      <c r="AO121" s="88"/>
      <c r="AP121" s="43"/>
      <c r="AQ121" s="89"/>
      <c r="AR121" s="6"/>
      <c r="AS121" s="77"/>
      <c r="AT121" s="92"/>
      <c r="AV121" s="91">
        <f t="shared" si="19"/>
        <v>0</v>
      </c>
      <c r="AW121" s="90" t="s">
        <v>331</v>
      </c>
      <c r="AX121" s="80" t="s">
        <v>162</v>
      </c>
      <c r="AY121" s="90">
        <f t="shared" si="20"/>
        <v>0</v>
      </c>
      <c r="AZ121" s="92"/>
      <c r="BA121" s="92"/>
      <c r="BB121" s="6"/>
      <c r="BC121" s="5"/>
      <c r="BD121" s="5"/>
      <c r="BE121" s="5"/>
      <c r="BF121" s="5"/>
      <c r="BG121" s="5"/>
      <c r="BH121" s="5"/>
      <c r="BI121" s="5"/>
      <c r="BJ121" s="5"/>
      <c r="BK121" s="5"/>
      <c r="BL121" s="5"/>
      <c r="BM121" s="5"/>
      <c r="BN121" s="5"/>
      <c r="BO121" s="5"/>
      <c r="BP121" s="5"/>
      <c r="BQ121" s="5"/>
      <c r="BR121" s="5"/>
      <c r="BS121" s="5"/>
      <c r="BT121" s="5"/>
    </row>
    <row r="122" spans="1:72" ht="45">
      <c r="A122">
        <v>121</v>
      </c>
      <c r="B122" s="4" t="s">
        <v>308</v>
      </c>
      <c r="C122" s="5" t="s">
        <v>344</v>
      </c>
      <c r="D122" s="5"/>
      <c r="E122" s="54" t="s">
        <v>22</v>
      </c>
      <c r="F122" s="54" t="s">
        <v>22</v>
      </c>
      <c r="G122" s="55">
        <v>4</v>
      </c>
      <c r="H122" s="8" t="s">
        <v>23</v>
      </c>
      <c r="I122" s="5" t="s">
        <v>48</v>
      </c>
      <c r="J122" s="8" t="s">
        <v>25</v>
      </c>
      <c r="K122" s="62">
        <v>292917678</v>
      </c>
      <c r="L122" s="62">
        <v>292917678</v>
      </c>
      <c r="M122" s="8" t="s">
        <v>26</v>
      </c>
      <c r="N122" s="8" t="s">
        <v>27</v>
      </c>
      <c r="O122" s="8" t="s">
        <v>28</v>
      </c>
      <c r="P122" s="8" t="s">
        <v>29</v>
      </c>
      <c r="Q122" s="67" t="s">
        <v>159</v>
      </c>
      <c r="R122" s="8">
        <v>3005957740</v>
      </c>
      <c r="S122" s="32" t="s">
        <v>160</v>
      </c>
      <c r="T122" s="7" t="s">
        <v>33</v>
      </c>
      <c r="U122" s="25" t="s">
        <v>33</v>
      </c>
      <c r="V122" s="71"/>
      <c r="W122" s="72"/>
      <c r="X122" s="70"/>
      <c r="Y122" s="41"/>
      <c r="Z122" s="79"/>
      <c r="AA122" s="80"/>
      <c r="AB122" s="78"/>
      <c r="AC122" s="82"/>
      <c r="AD122" s="78"/>
      <c r="AE122" s="78"/>
      <c r="AF122" s="82"/>
      <c r="AG122" s="78"/>
      <c r="AH122" s="78"/>
      <c r="AI122" s="78"/>
      <c r="AJ122" s="78"/>
      <c r="AK122" s="78"/>
      <c r="AL122" s="78"/>
      <c r="AM122" s="78"/>
      <c r="AN122" s="84"/>
      <c r="AO122" s="88"/>
      <c r="AP122" s="45"/>
      <c r="AQ122" s="89"/>
      <c r="AR122" s="46"/>
      <c r="AS122" s="77"/>
      <c r="AT122" s="93"/>
      <c r="AV122" s="91">
        <f t="shared" si="19"/>
        <v>0</v>
      </c>
      <c r="AW122" s="90" t="s">
        <v>331</v>
      </c>
      <c r="AX122" s="80" t="s">
        <v>162</v>
      </c>
      <c r="AY122" s="90">
        <f t="shared" si="20"/>
        <v>0</v>
      </c>
      <c r="AZ122" s="93"/>
      <c r="BA122" s="93"/>
      <c r="BB122" s="46"/>
      <c r="BC122" s="5"/>
      <c r="BD122" s="5"/>
      <c r="BE122" s="5"/>
      <c r="BF122" s="5"/>
      <c r="BG122" s="5"/>
      <c r="BH122" s="5"/>
      <c r="BI122" s="5"/>
      <c r="BJ122" s="5"/>
      <c r="BK122" s="5"/>
      <c r="BL122" s="5"/>
      <c r="BM122" s="5"/>
      <c r="BN122" s="5"/>
      <c r="BO122" s="5"/>
      <c r="BP122" s="5"/>
      <c r="BQ122" s="5"/>
      <c r="BR122" s="5"/>
      <c r="BS122" s="5"/>
      <c r="BT122" s="5"/>
    </row>
    <row r="123" spans="1:72">
      <c r="A123">
        <v>122</v>
      </c>
      <c r="B123" s="58">
        <v>22101509</v>
      </c>
      <c r="C123" s="5" t="s">
        <v>345</v>
      </c>
      <c r="D123" s="5"/>
      <c r="E123" s="59" t="s">
        <v>37</v>
      </c>
      <c r="F123" s="59" t="s">
        <v>37</v>
      </c>
      <c r="G123" s="60">
        <v>1</v>
      </c>
      <c r="H123" s="8" t="s">
        <v>23</v>
      </c>
      <c r="I123" s="63" t="s">
        <v>24</v>
      </c>
      <c r="J123" s="8" t="s">
        <v>25</v>
      </c>
      <c r="K123" s="64">
        <v>637200000</v>
      </c>
      <c r="L123" s="65">
        <v>628200000</v>
      </c>
      <c r="M123" s="8" t="s">
        <v>26</v>
      </c>
      <c r="N123" s="8" t="s">
        <v>27</v>
      </c>
      <c r="O123" s="8" t="s">
        <v>28</v>
      </c>
      <c r="P123" s="8" t="s">
        <v>29</v>
      </c>
      <c r="Q123" s="73" t="s">
        <v>30</v>
      </c>
      <c r="R123" s="4" t="s">
        <v>31</v>
      </c>
      <c r="S123" s="24" t="s">
        <v>32</v>
      </c>
      <c r="T123" s="7" t="s">
        <v>33</v>
      </c>
      <c r="U123" s="25" t="s">
        <v>33</v>
      </c>
      <c r="V123" s="74"/>
      <c r="W123" s="74"/>
      <c r="X123" s="74"/>
      <c r="Y123" s="83"/>
      <c r="Z123" s="83"/>
      <c r="AA123" s="83"/>
      <c r="AB123" s="83"/>
      <c r="AC123" s="83"/>
      <c r="AD123" s="83"/>
      <c r="AE123" s="83"/>
      <c r="AF123" s="83"/>
      <c r="AG123" s="83"/>
      <c r="AH123" s="83"/>
      <c r="AI123" s="85"/>
      <c r="AJ123" s="86"/>
      <c r="AK123" s="87"/>
      <c r="AL123" s="74"/>
      <c r="AM123" s="74"/>
      <c r="AN123" s="74"/>
      <c r="AO123" s="74"/>
      <c r="AP123" s="74"/>
      <c r="AQ123" s="74"/>
      <c r="AR123" s="73"/>
      <c r="AS123" s="73"/>
      <c r="AT123" s="94"/>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row>
    <row r="124" spans="1:72">
      <c r="A124">
        <v>123</v>
      </c>
      <c r="B124" s="58" t="s">
        <v>346</v>
      </c>
      <c r="C124" s="5" t="s">
        <v>347</v>
      </c>
      <c r="D124" s="5"/>
      <c r="E124" s="59" t="s">
        <v>37</v>
      </c>
      <c r="F124" s="59" t="s">
        <v>37</v>
      </c>
      <c r="G124" s="60">
        <v>1</v>
      </c>
      <c r="H124" s="8" t="s">
        <v>23</v>
      </c>
      <c r="I124" s="63" t="s">
        <v>24</v>
      </c>
      <c r="J124" s="8" t="s">
        <v>25</v>
      </c>
      <c r="K124" s="64">
        <v>127440000</v>
      </c>
      <c r="L124" s="65">
        <v>125640000</v>
      </c>
      <c r="M124" s="8" t="s">
        <v>26</v>
      </c>
      <c r="N124" s="8" t="s">
        <v>27</v>
      </c>
      <c r="O124" s="8" t="s">
        <v>28</v>
      </c>
      <c r="P124" s="8" t="s">
        <v>29</v>
      </c>
      <c r="Q124" s="73" t="s">
        <v>30</v>
      </c>
      <c r="R124" s="4" t="s">
        <v>31</v>
      </c>
      <c r="S124" s="24" t="s">
        <v>32</v>
      </c>
      <c r="T124" s="7" t="s">
        <v>33</v>
      </c>
      <c r="U124" s="25" t="s">
        <v>33</v>
      </c>
      <c r="V124" s="74"/>
      <c r="W124" s="74"/>
      <c r="X124" s="74"/>
      <c r="Y124" s="74"/>
      <c r="Z124" s="83"/>
      <c r="AA124" s="74"/>
      <c r="AB124" s="74"/>
      <c r="AC124" s="74"/>
      <c r="AD124" s="74"/>
      <c r="AE124" s="74"/>
      <c r="AF124" s="74"/>
      <c r="AG124" s="74"/>
      <c r="AH124" s="83"/>
      <c r="AI124" s="85"/>
      <c r="AJ124" s="86"/>
      <c r="AK124" s="87"/>
      <c r="AL124" s="74"/>
      <c r="AM124" s="74"/>
      <c r="AN124" s="74"/>
      <c r="AO124" s="74"/>
      <c r="AP124" s="74"/>
      <c r="AQ124" s="74"/>
      <c r="AR124" s="73"/>
      <c r="AS124" s="73"/>
      <c r="AT124" s="94"/>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row>
    <row r="125" spans="1:72">
      <c r="A125">
        <v>124</v>
      </c>
      <c r="B125" s="58" t="s">
        <v>348</v>
      </c>
      <c r="C125" s="5" t="s">
        <v>349</v>
      </c>
      <c r="D125" s="5"/>
      <c r="E125" s="59" t="s">
        <v>37</v>
      </c>
      <c r="F125" s="59" t="s">
        <v>37</v>
      </c>
      <c r="G125" s="60">
        <v>1</v>
      </c>
      <c r="H125" s="8" t="s">
        <v>23</v>
      </c>
      <c r="I125" s="63" t="s">
        <v>41</v>
      </c>
      <c r="J125" s="8" t="s">
        <v>25</v>
      </c>
      <c r="K125" s="64">
        <v>6372000</v>
      </c>
      <c r="L125" s="65">
        <v>6282000</v>
      </c>
      <c r="M125" s="8" t="s">
        <v>26</v>
      </c>
      <c r="N125" s="8" t="s">
        <v>27</v>
      </c>
      <c r="O125" s="8" t="s">
        <v>28</v>
      </c>
      <c r="P125" s="8" t="s">
        <v>29</v>
      </c>
      <c r="Q125" s="73" t="s">
        <v>30</v>
      </c>
      <c r="R125" s="4" t="s">
        <v>31</v>
      </c>
      <c r="S125" s="24" t="s">
        <v>32</v>
      </c>
      <c r="T125" s="7" t="s">
        <v>33</v>
      </c>
      <c r="U125" s="25" t="s">
        <v>33</v>
      </c>
      <c r="V125" s="74"/>
      <c r="W125" s="74"/>
      <c r="X125" s="74"/>
      <c r="Y125" s="74"/>
      <c r="Z125" s="74"/>
      <c r="AA125" s="74"/>
      <c r="AB125" s="74"/>
      <c r="AC125" s="74"/>
      <c r="AD125" s="74"/>
      <c r="AE125" s="74"/>
      <c r="AF125" s="74"/>
      <c r="AG125" s="74"/>
      <c r="AH125" s="83"/>
      <c r="AI125" s="85"/>
      <c r="AJ125" s="86"/>
      <c r="AK125" s="87"/>
      <c r="AL125" s="74"/>
      <c r="AM125" s="74"/>
      <c r="AN125" s="74"/>
      <c r="AO125" s="74"/>
      <c r="AP125" s="74"/>
      <c r="AQ125" s="74"/>
      <c r="AR125" s="73"/>
      <c r="AS125" s="73"/>
      <c r="AT125" s="94"/>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row>
    <row r="126" spans="1:72">
      <c r="A126">
        <v>125</v>
      </c>
      <c r="B126" s="4" t="s">
        <v>350</v>
      </c>
      <c r="C126" s="5" t="s">
        <v>351</v>
      </c>
      <c r="D126" s="5"/>
      <c r="E126" s="59" t="s">
        <v>22</v>
      </c>
      <c r="F126" s="59" t="s">
        <v>22</v>
      </c>
      <c r="G126" s="60">
        <v>6</v>
      </c>
      <c r="H126" s="8" t="s">
        <v>23</v>
      </c>
      <c r="I126" s="63" t="s">
        <v>24</v>
      </c>
      <c r="J126" s="8" t="s">
        <v>25</v>
      </c>
      <c r="K126" s="66">
        <v>26849141968.535099</v>
      </c>
      <c r="L126" s="65">
        <v>26849141968.535099</v>
      </c>
      <c r="M126" s="8" t="s">
        <v>26</v>
      </c>
      <c r="N126" s="8" t="s">
        <v>27</v>
      </c>
      <c r="O126" s="8" t="s">
        <v>28</v>
      </c>
      <c r="P126" s="8" t="s">
        <v>29</v>
      </c>
      <c r="Q126" s="73" t="s">
        <v>42</v>
      </c>
      <c r="R126" s="4" t="s">
        <v>43</v>
      </c>
      <c r="S126" s="24" t="s">
        <v>44</v>
      </c>
      <c r="T126" s="7" t="s">
        <v>33</v>
      </c>
      <c r="U126" s="25" t="s">
        <v>33</v>
      </c>
      <c r="V126" s="74"/>
      <c r="W126" s="74"/>
      <c r="X126" s="74"/>
      <c r="Y126" s="83"/>
      <c r="Z126" s="83"/>
      <c r="AA126" s="83"/>
      <c r="AB126" s="83"/>
      <c r="AC126" s="83"/>
      <c r="AD126" s="83"/>
      <c r="AE126" s="83"/>
      <c r="AF126" s="83"/>
      <c r="AG126" s="83"/>
      <c r="AH126" s="83"/>
      <c r="AI126" s="85"/>
      <c r="AJ126" s="86"/>
      <c r="AK126" s="87"/>
      <c r="AL126" s="74"/>
      <c r="AM126" s="74"/>
      <c r="AN126" s="74"/>
      <c r="AO126" s="74"/>
      <c r="AP126" s="74"/>
      <c r="AQ126" s="74"/>
      <c r="AR126" s="73"/>
      <c r="AS126" s="73"/>
      <c r="AT126" s="94"/>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row>
    <row r="127" spans="1:72">
      <c r="A127">
        <v>126</v>
      </c>
      <c r="B127" s="4" t="s">
        <v>352</v>
      </c>
      <c r="C127" s="5" t="s">
        <v>353</v>
      </c>
      <c r="D127" s="5"/>
      <c r="E127" s="59" t="s">
        <v>37</v>
      </c>
      <c r="F127" s="59" t="s">
        <v>37</v>
      </c>
      <c r="G127" s="60">
        <v>6</v>
      </c>
      <c r="H127" s="8" t="s">
        <v>23</v>
      </c>
      <c r="I127" s="63" t="s">
        <v>24</v>
      </c>
      <c r="J127" s="8" t="s">
        <v>25</v>
      </c>
      <c r="K127" s="66">
        <v>3016454834.00067</v>
      </c>
      <c r="L127" s="65">
        <v>3016454834.00067</v>
      </c>
      <c r="M127" s="8" t="s">
        <v>26</v>
      </c>
      <c r="N127" s="8" t="s">
        <v>27</v>
      </c>
      <c r="O127" s="8" t="s">
        <v>28</v>
      </c>
      <c r="P127" s="8" t="s">
        <v>29</v>
      </c>
      <c r="Q127" s="73" t="s">
        <v>42</v>
      </c>
      <c r="R127" s="4" t="s">
        <v>43</v>
      </c>
      <c r="S127" s="24" t="s">
        <v>44</v>
      </c>
      <c r="T127" s="7" t="s">
        <v>33</v>
      </c>
      <c r="U127" s="25" t="s">
        <v>33</v>
      </c>
      <c r="V127" s="74"/>
      <c r="W127" s="74"/>
      <c r="X127" s="74"/>
      <c r="Y127" s="74"/>
      <c r="Z127" s="74"/>
      <c r="AA127" s="74"/>
      <c r="AB127" s="74"/>
      <c r="AC127" s="74"/>
      <c r="AD127" s="74"/>
      <c r="AE127" s="74"/>
      <c r="AF127" s="74"/>
      <c r="AG127" s="74"/>
      <c r="AH127" s="83"/>
      <c r="AI127" s="85"/>
      <c r="AJ127" s="86"/>
      <c r="AK127" s="87"/>
      <c r="AL127" s="74"/>
      <c r="AM127" s="74"/>
      <c r="AN127" s="74"/>
      <c r="AO127" s="74"/>
      <c r="AP127" s="74"/>
      <c r="AQ127" s="74"/>
      <c r="AR127" s="73"/>
      <c r="AS127" s="73"/>
      <c r="AT127" s="94"/>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row>
    <row r="128" spans="1:72">
      <c r="A128">
        <v>127</v>
      </c>
      <c r="B128" s="4" t="s">
        <v>354</v>
      </c>
      <c r="C128" s="5" t="s">
        <v>355</v>
      </c>
      <c r="D128" s="5"/>
      <c r="E128" s="59" t="s">
        <v>40</v>
      </c>
      <c r="F128" s="59" t="s">
        <v>40</v>
      </c>
      <c r="G128" s="60">
        <v>4</v>
      </c>
      <c r="H128" s="8" t="s">
        <v>23</v>
      </c>
      <c r="I128" s="63" t="s">
        <v>24</v>
      </c>
      <c r="J128" s="8" t="s">
        <v>25</v>
      </c>
      <c r="K128" s="66">
        <v>2305043041.7172499</v>
      </c>
      <c r="L128" s="65">
        <v>2305043041.7172499</v>
      </c>
      <c r="M128" s="8" t="s">
        <v>26</v>
      </c>
      <c r="N128" s="8" t="s">
        <v>27</v>
      </c>
      <c r="O128" s="8" t="s">
        <v>28</v>
      </c>
      <c r="P128" s="8" t="s">
        <v>29</v>
      </c>
      <c r="Q128" s="73" t="s">
        <v>42</v>
      </c>
      <c r="R128" s="4" t="s">
        <v>43</v>
      </c>
      <c r="S128" s="24" t="s">
        <v>44</v>
      </c>
      <c r="T128" s="7" t="s">
        <v>33</v>
      </c>
      <c r="U128" s="25" t="s">
        <v>33</v>
      </c>
      <c r="V128" s="74"/>
      <c r="W128" s="74"/>
      <c r="X128" s="74"/>
      <c r="Y128" s="74"/>
      <c r="Z128" s="74"/>
      <c r="AA128" s="74"/>
      <c r="AB128" s="74"/>
      <c r="AC128" s="74"/>
      <c r="AD128" s="74"/>
      <c r="AE128" s="74"/>
      <c r="AF128" s="74"/>
      <c r="AG128" s="74"/>
      <c r="AH128" s="83"/>
      <c r="AI128" s="85"/>
      <c r="AJ128" s="86"/>
      <c r="AK128" s="87"/>
      <c r="AL128" s="74"/>
      <c r="AM128" s="74"/>
      <c r="AN128" s="74"/>
      <c r="AO128" s="74"/>
      <c r="AP128" s="74"/>
      <c r="AQ128" s="74"/>
      <c r="AR128" s="73"/>
      <c r="AS128" s="73"/>
      <c r="AT128" s="94"/>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row>
    <row r="129" spans="1:72">
      <c r="A129">
        <v>128</v>
      </c>
      <c r="B129" s="4" t="s">
        <v>354</v>
      </c>
      <c r="C129" s="5" t="s">
        <v>356</v>
      </c>
      <c r="D129" s="5"/>
      <c r="E129" s="59" t="s">
        <v>187</v>
      </c>
      <c r="F129" s="59" t="s">
        <v>187</v>
      </c>
      <c r="G129" s="60">
        <v>6</v>
      </c>
      <c r="H129" s="8" t="s">
        <v>23</v>
      </c>
      <c r="I129" s="63" t="s">
        <v>24</v>
      </c>
      <c r="J129" s="8" t="s">
        <v>25</v>
      </c>
      <c r="K129" s="66">
        <v>746685750.45563495</v>
      </c>
      <c r="L129" s="65">
        <v>746685750.45563495</v>
      </c>
      <c r="M129" s="8" t="s">
        <v>26</v>
      </c>
      <c r="N129" s="8" t="s">
        <v>27</v>
      </c>
      <c r="O129" s="8" t="s">
        <v>28</v>
      </c>
      <c r="P129" s="8" t="s">
        <v>29</v>
      </c>
      <c r="Q129" s="73" t="s">
        <v>42</v>
      </c>
      <c r="R129" s="4" t="s">
        <v>43</v>
      </c>
      <c r="S129" s="24" t="s">
        <v>44</v>
      </c>
      <c r="T129" s="7" t="s">
        <v>33</v>
      </c>
      <c r="U129" s="25" t="s">
        <v>33</v>
      </c>
      <c r="V129" s="74"/>
      <c r="W129" s="74"/>
      <c r="X129" s="74"/>
      <c r="Y129" s="74"/>
      <c r="Z129" s="74"/>
      <c r="AA129" s="74"/>
      <c r="AB129" s="74"/>
      <c r="AC129" s="74"/>
      <c r="AD129" s="74"/>
      <c r="AE129" s="74"/>
      <c r="AF129" s="74"/>
      <c r="AG129" s="74"/>
      <c r="AH129" s="83"/>
      <c r="AI129" s="85"/>
      <c r="AJ129" s="86"/>
      <c r="AK129" s="87"/>
      <c r="AL129" s="74"/>
      <c r="AM129" s="74"/>
      <c r="AN129" s="74"/>
      <c r="AO129" s="74"/>
      <c r="AP129" s="74"/>
      <c r="AQ129" s="74"/>
      <c r="AR129" s="73"/>
      <c r="AS129" s="73"/>
      <c r="AT129" s="94"/>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row>
    <row r="130" spans="1:72">
      <c r="A130">
        <v>129</v>
      </c>
      <c r="B130" s="4" t="s">
        <v>313</v>
      </c>
      <c r="C130" s="5" t="s">
        <v>357</v>
      </c>
      <c r="D130" s="5"/>
      <c r="E130" s="59" t="s">
        <v>187</v>
      </c>
      <c r="F130" s="59" t="s">
        <v>187</v>
      </c>
      <c r="G130" s="60">
        <v>6</v>
      </c>
      <c r="H130" s="8" t="s">
        <v>23</v>
      </c>
      <c r="I130" s="63" t="s">
        <v>24</v>
      </c>
      <c r="J130" s="8" t="s">
        <v>25</v>
      </c>
      <c r="K130" s="66">
        <v>1376514681.1693101</v>
      </c>
      <c r="L130" s="65">
        <v>1376514681.1693101</v>
      </c>
      <c r="M130" s="8" t="s">
        <v>26</v>
      </c>
      <c r="N130" s="8" t="s">
        <v>27</v>
      </c>
      <c r="O130" s="8" t="s">
        <v>28</v>
      </c>
      <c r="P130" s="8" t="s">
        <v>29</v>
      </c>
      <c r="Q130" s="73" t="s">
        <v>42</v>
      </c>
      <c r="R130" s="4" t="s">
        <v>43</v>
      </c>
      <c r="S130" s="24" t="s">
        <v>44</v>
      </c>
      <c r="T130" s="7" t="s">
        <v>33</v>
      </c>
      <c r="U130" s="25" t="s">
        <v>33</v>
      </c>
      <c r="V130" s="74"/>
      <c r="W130" s="74"/>
      <c r="X130" s="74"/>
      <c r="Y130" s="74"/>
      <c r="Z130" s="74"/>
      <c r="AA130" s="74"/>
      <c r="AB130" s="74"/>
      <c r="AC130" s="74"/>
      <c r="AD130" s="74"/>
      <c r="AE130" s="74"/>
      <c r="AF130" s="74"/>
      <c r="AG130" s="74"/>
      <c r="AH130" s="83"/>
      <c r="AI130" s="85"/>
      <c r="AJ130" s="86"/>
      <c r="AK130" s="87"/>
      <c r="AL130" s="74"/>
      <c r="AM130" s="74"/>
      <c r="AN130" s="74"/>
      <c r="AO130" s="74"/>
      <c r="AP130" s="74"/>
      <c r="AQ130" s="74"/>
      <c r="AR130" s="73"/>
      <c r="AS130" s="73"/>
      <c r="AT130" s="94"/>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row>
    <row r="131" spans="1:72">
      <c r="A131">
        <v>130</v>
      </c>
      <c r="B131" s="4" t="s">
        <v>350</v>
      </c>
      <c r="C131" s="5" t="s">
        <v>358</v>
      </c>
      <c r="D131" s="5"/>
      <c r="E131" s="59" t="s">
        <v>187</v>
      </c>
      <c r="F131" s="59" t="s">
        <v>187</v>
      </c>
      <c r="G131" s="60">
        <v>6</v>
      </c>
      <c r="H131" s="8" t="s">
        <v>23</v>
      </c>
      <c r="I131" s="63" t="s">
        <v>24</v>
      </c>
      <c r="J131" s="8" t="s">
        <v>25</v>
      </c>
      <c r="K131" s="66">
        <v>455983233.64363998</v>
      </c>
      <c r="L131" s="65">
        <v>455983233.64363998</v>
      </c>
      <c r="M131" s="8" t="s">
        <v>26</v>
      </c>
      <c r="N131" s="8" t="s">
        <v>27</v>
      </c>
      <c r="O131" s="8" t="s">
        <v>28</v>
      </c>
      <c r="P131" s="8" t="s">
        <v>29</v>
      </c>
      <c r="Q131" s="73" t="s">
        <v>42</v>
      </c>
      <c r="R131" s="4" t="s">
        <v>43</v>
      </c>
      <c r="S131" s="24" t="s">
        <v>44</v>
      </c>
      <c r="T131" s="7" t="s">
        <v>33</v>
      </c>
      <c r="U131" s="25" t="s">
        <v>33</v>
      </c>
      <c r="V131" s="74"/>
      <c r="W131" s="74"/>
      <c r="X131" s="74"/>
      <c r="Y131" s="74"/>
      <c r="Z131" s="74"/>
      <c r="AA131" s="74"/>
      <c r="AB131" s="74"/>
      <c r="AC131" s="74"/>
      <c r="AD131" s="74"/>
      <c r="AE131" s="74"/>
      <c r="AF131" s="74"/>
      <c r="AG131" s="74"/>
      <c r="AH131" s="83"/>
      <c r="AI131" s="85"/>
      <c r="AJ131" s="86"/>
      <c r="AK131" s="87"/>
      <c r="AL131" s="74"/>
      <c r="AM131" s="74"/>
      <c r="AN131" s="74"/>
      <c r="AO131" s="74"/>
      <c r="AP131" s="74"/>
      <c r="AQ131" s="74"/>
      <c r="AR131" s="73"/>
      <c r="AS131" s="73"/>
      <c r="AT131" s="94"/>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row>
    <row r="132" spans="1:72">
      <c r="A132">
        <v>131</v>
      </c>
      <c r="B132" s="4" t="s">
        <v>359</v>
      </c>
      <c r="C132" s="5" t="s">
        <v>360</v>
      </c>
      <c r="D132" s="5"/>
      <c r="E132" s="59" t="s">
        <v>260</v>
      </c>
      <c r="F132" s="59" t="s">
        <v>260</v>
      </c>
      <c r="G132" s="60">
        <v>5</v>
      </c>
      <c r="H132" s="8" t="s">
        <v>23</v>
      </c>
      <c r="I132" s="63" t="s">
        <v>24</v>
      </c>
      <c r="J132" s="8" t="s">
        <v>25</v>
      </c>
      <c r="K132" s="64">
        <v>4078562018.2794299</v>
      </c>
      <c r="L132" s="65">
        <v>3262849614.6235399</v>
      </c>
      <c r="M132" s="8" t="s">
        <v>26</v>
      </c>
      <c r="N132" s="8" t="s">
        <v>27</v>
      </c>
      <c r="O132" s="8" t="s">
        <v>28</v>
      </c>
      <c r="P132" s="8" t="s">
        <v>29</v>
      </c>
      <c r="Q132" s="73" t="s">
        <v>42</v>
      </c>
      <c r="R132" s="4" t="s">
        <v>43</v>
      </c>
      <c r="S132" s="24" t="s">
        <v>44</v>
      </c>
      <c r="T132" s="7" t="s">
        <v>33</v>
      </c>
      <c r="U132" s="25" t="s">
        <v>33</v>
      </c>
      <c r="V132" s="74"/>
      <c r="W132" s="74"/>
      <c r="X132" s="74"/>
      <c r="Y132" s="74"/>
      <c r="Z132" s="74"/>
      <c r="AA132" s="74"/>
      <c r="AB132" s="74"/>
      <c r="AC132" s="74"/>
      <c r="AD132" s="74"/>
      <c r="AE132" s="74"/>
      <c r="AF132" s="74"/>
      <c r="AG132" s="74"/>
      <c r="AH132" s="83"/>
      <c r="AI132" s="85"/>
      <c r="AJ132" s="86"/>
      <c r="AK132" s="87"/>
      <c r="AL132" s="74"/>
      <c r="AM132" s="74"/>
      <c r="AN132" s="74"/>
      <c r="AO132" s="74"/>
      <c r="AP132" s="74"/>
      <c r="AQ132" s="74"/>
      <c r="AR132" s="73"/>
      <c r="AS132" s="73"/>
      <c r="AT132" s="94"/>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row>
    <row r="133" spans="1:72">
      <c r="A133">
        <v>133</v>
      </c>
      <c r="B133" s="4" t="s">
        <v>361</v>
      </c>
      <c r="C133" s="5" t="s">
        <v>362</v>
      </c>
      <c r="D133" s="5"/>
      <c r="E133" s="60" t="s">
        <v>58</v>
      </c>
      <c r="F133" s="60" t="s">
        <v>58</v>
      </c>
      <c r="G133" s="95">
        <v>9</v>
      </c>
      <c r="H133" s="8" t="s">
        <v>23</v>
      </c>
      <c r="I133" s="63" t="s">
        <v>24</v>
      </c>
      <c r="J133" s="8" t="s">
        <v>25</v>
      </c>
      <c r="K133" s="105">
        <v>600000000</v>
      </c>
      <c r="L133" s="106">
        <v>600000000</v>
      </c>
      <c r="M133" s="8" t="s">
        <v>26</v>
      </c>
      <c r="N133" s="8" t="s">
        <v>27</v>
      </c>
      <c r="O133" s="8" t="s">
        <v>28</v>
      </c>
      <c r="P133" s="8" t="s">
        <v>29</v>
      </c>
      <c r="Q133" s="5" t="s">
        <v>363</v>
      </c>
      <c r="R133" s="4" t="s">
        <v>364</v>
      </c>
      <c r="S133" s="24" t="s">
        <v>365</v>
      </c>
      <c r="T133" s="7" t="s">
        <v>33</v>
      </c>
      <c r="U133" s="25" t="s">
        <v>33</v>
      </c>
      <c r="V133" s="111"/>
      <c r="W133" s="74"/>
      <c r="X133" s="74"/>
      <c r="Y133" s="74"/>
      <c r="Z133" s="74"/>
      <c r="AA133" s="74"/>
      <c r="AB133" s="74"/>
      <c r="AC133" s="74"/>
      <c r="AD133" s="74"/>
      <c r="AE133" s="74"/>
      <c r="AF133" s="74"/>
      <c r="AG133" s="74"/>
      <c r="AH133" s="83"/>
      <c r="AI133" s="85"/>
      <c r="AJ133" s="86"/>
      <c r="AK133" s="87"/>
      <c r="AL133" s="74"/>
      <c r="AM133" s="74"/>
      <c r="AN133" s="74"/>
      <c r="AO133" s="74"/>
      <c r="AP133" s="74"/>
      <c r="AQ133" s="74"/>
      <c r="AR133" s="73"/>
      <c r="AS133" s="73"/>
      <c r="AT133" s="94"/>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row>
    <row r="134" spans="1:72">
      <c r="A134">
        <v>134</v>
      </c>
      <c r="B134" s="4" t="s">
        <v>366</v>
      </c>
      <c r="C134" s="5" t="s">
        <v>367</v>
      </c>
      <c r="D134" s="5"/>
      <c r="E134" s="60" t="s">
        <v>58</v>
      </c>
      <c r="F134" s="60" t="s">
        <v>58</v>
      </c>
      <c r="G134" s="95">
        <v>9</v>
      </c>
      <c r="H134" s="8" t="s">
        <v>23</v>
      </c>
      <c r="I134" s="63" t="s">
        <v>24</v>
      </c>
      <c r="J134" s="8" t="s">
        <v>25</v>
      </c>
      <c r="K134" s="105">
        <v>611600000</v>
      </c>
      <c r="L134" s="106">
        <v>611600000</v>
      </c>
      <c r="M134" s="8" t="s">
        <v>26</v>
      </c>
      <c r="N134" s="8" t="s">
        <v>27</v>
      </c>
      <c r="O134" s="8" t="s">
        <v>28</v>
      </c>
      <c r="P134" s="8" t="s">
        <v>29</v>
      </c>
      <c r="Q134" s="5" t="s">
        <v>363</v>
      </c>
      <c r="R134" s="4" t="s">
        <v>364</v>
      </c>
      <c r="S134" s="24" t="s">
        <v>365</v>
      </c>
      <c r="T134" s="7" t="s">
        <v>33</v>
      </c>
      <c r="U134" s="25" t="s">
        <v>33</v>
      </c>
      <c r="V134" s="111"/>
      <c r="W134" s="74"/>
      <c r="X134" s="74"/>
      <c r="Y134" s="74"/>
      <c r="Z134" s="74"/>
      <c r="AA134" s="74"/>
      <c r="AB134" s="74"/>
      <c r="AC134" s="74"/>
      <c r="AD134" s="74"/>
      <c r="AE134" s="74"/>
      <c r="AF134" s="74"/>
      <c r="AG134" s="74"/>
      <c r="AH134" s="83"/>
      <c r="AI134" s="85"/>
      <c r="AJ134" s="86"/>
      <c r="AK134" s="87"/>
      <c r="AL134" s="74"/>
      <c r="AM134" s="74"/>
      <c r="AN134" s="74"/>
      <c r="AO134" s="74"/>
      <c r="AP134" s="74"/>
      <c r="AQ134" s="74"/>
      <c r="AR134" s="73"/>
      <c r="AS134" s="73"/>
      <c r="AT134" s="94"/>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row>
    <row r="135" spans="1:72">
      <c r="A135">
        <v>135</v>
      </c>
      <c r="B135" s="4" t="s">
        <v>335</v>
      </c>
      <c r="C135" s="5" t="s">
        <v>368</v>
      </c>
      <c r="D135" s="5"/>
      <c r="E135" s="60" t="s">
        <v>58</v>
      </c>
      <c r="F135" s="60" t="s">
        <v>58</v>
      </c>
      <c r="G135" s="95">
        <v>9</v>
      </c>
      <c r="H135" s="8" t="s">
        <v>23</v>
      </c>
      <c r="I135" s="63" t="s">
        <v>24</v>
      </c>
      <c r="J135" s="8" t="s">
        <v>25</v>
      </c>
      <c r="K135" s="105">
        <v>550000000</v>
      </c>
      <c r="L135" s="106">
        <v>550000000</v>
      </c>
      <c r="M135" s="8" t="s">
        <v>26</v>
      </c>
      <c r="N135" s="8" t="s">
        <v>27</v>
      </c>
      <c r="O135" s="8" t="s">
        <v>28</v>
      </c>
      <c r="P135" s="8" t="s">
        <v>29</v>
      </c>
      <c r="Q135" s="5" t="s">
        <v>363</v>
      </c>
      <c r="R135" s="4" t="s">
        <v>364</v>
      </c>
      <c r="S135" s="24" t="s">
        <v>365</v>
      </c>
      <c r="T135" s="7" t="s">
        <v>33</v>
      </c>
      <c r="U135" s="25" t="s">
        <v>33</v>
      </c>
      <c r="V135" s="111"/>
      <c r="W135" s="74"/>
      <c r="X135" s="74"/>
      <c r="Y135" s="74"/>
      <c r="Z135" s="74"/>
      <c r="AA135" s="74"/>
      <c r="AB135" s="74"/>
      <c r="AC135" s="74"/>
      <c r="AD135" s="74"/>
      <c r="AE135" s="74"/>
      <c r="AF135" s="74"/>
      <c r="AG135" s="74"/>
      <c r="AH135" s="83"/>
      <c r="AI135" s="85"/>
      <c r="AJ135" s="86"/>
      <c r="AK135" s="87"/>
      <c r="AL135" s="74"/>
      <c r="AM135" s="74"/>
      <c r="AN135" s="74"/>
      <c r="AO135" s="74"/>
      <c r="AP135" s="74"/>
      <c r="AQ135" s="74"/>
      <c r="AR135" s="73"/>
      <c r="AS135" s="73"/>
      <c r="AT135" s="94"/>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row>
    <row r="136" spans="1:72">
      <c r="A136">
        <v>136</v>
      </c>
      <c r="B136" s="4" t="s">
        <v>319</v>
      </c>
      <c r="C136" s="5" t="s">
        <v>369</v>
      </c>
      <c r="D136" s="5"/>
      <c r="E136" s="60" t="s">
        <v>62</v>
      </c>
      <c r="F136" s="60" t="s">
        <v>62</v>
      </c>
      <c r="G136" s="95">
        <v>8</v>
      </c>
      <c r="H136" s="8" t="s">
        <v>23</v>
      </c>
      <c r="I136" s="63" t="s">
        <v>24</v>
      </c>
      <c r="J136" s="8" t="s">
        <v>25</v>
      </c>
      <c r="K136" s="105">
        <v>600000000</v>
      </c>
      <c r="L136" s="106">
        <v>600000000</v>
      </c>
      <c r="M136" s="8" t="s">
        <v>26</v>
      </c>
      <c r="N136" s="8" t="s">
        <v>27</v>
      </c>
      <c r="O136" s="8" t="s">
        <v>28</v>
      </c>
      <c r="P136" s="8" t="s">
        <v>29</v>
      </c>
      <c r="Q136" s="5" t="s">
        <v>363</v>
      </c>
      <c r="R136" s="4" t="s">
        <v>364</v>
      </c>
      <c r="S136" s="24" t="s">
        <v>365</v>
      </c>
      <c r="T136" s="7" t="s">
        <v>33</v>
      </c>
      <c r="U136" s="25" t="s">
        <v>33</v>
      </c>
      <c r="V136" s="111"/>
      <c r="W136" s="74"/>
      <c r="X136" s="74"/>
      <c r="Y136" s="74"/>
      <c r="Z136" s="74"/>
      <c r="AA136" s="74"/>
      <c r="AB136" s="74"/>
      <c r="AC136" s="74"/>
      <c r="AD136" s="74"/>
      <c r="AE136" s="74"/>
      <c r="AF136" s="74"/>
      <c r="AG136" s="74"/>
      <c r="AH136" s="83"/>
      <c r="AI136" s="85"/>
      <c r="AJ136" s="86"/>
      <c r="AK136" s="87"/>
      <c r="AL136" s="74"/>
      <c r="AM136" s="74"/>
      <c r="AN136" s="74"/>
      <c r="AO136" s="74"/>
      <c r="AP136" s="74"/>
      <c r="AQ136" s="74"/>
      <c r="AR136" s="73"/>
      <c r="AS136" s="73"/>
      <c r="AT136" s="94"/>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row>
    <row r="137" spans="1:72">
      <c r="A137">
        <v>137</v>
      </c>
      <c r="B137" s="4" t="s">
        <v>370</v>
      </c>
      <c r="C137" s="5" t="s">
        <v>371</v>
      </c>
      <c r="D137" s="5"/>
      <c r="E137" s="60" t="s">
        <v>62</v>
      </c>
      <c r="F137" s="60" t="s">
        <v>62</v>
      </c>
      <c r="G137" s="95">
        <v>8</v>
      </c>
      <c r="H137" s="8" t="s">
        <v>23</v>
      </c>
      <c r="I137" s="63" t="s">
        <v>24</v>
      </c>
      <c r="J137" s="8" t="s">
        <v>25</v>
      </c>
      <c r="K137" s="105">
        <v>675000000</v>
      </c>
      <c r="L137" s="106">
        <v>675000000</v>
      </c>
      <c r="M137" s="8" t="s">
        <v>26</v>
      </c>
      <c r="N137" s="8" t="s">
        <v>27</v>
      </c>
      <c r="O137" s="8" t="s">
        <v>28</v>
      </c>
      <c r="P137" s="8" t="s">
        <v>29</v>
      </c>
      <c r="Q137" s="5" t="s">
        <v>363</v>
      </c>
      <c r="R137" s="4" t="s">
        <v>364</v>
      </c>
      <c r="S137" s="24" t="s">
        <v>365</v>
      </c>
      <c r="T137" s="7" t="s">
        <v>33</v>
      </c>
      <c r="U137" s="25" t="s">
        <v>33</v>
      </c>
      <c r="V137" s="111"/>
      <c r="W137" s="74"/>
      <c r="X137" s="74"/>
      <c r="Y137" s="74"/>
      <c r="Z137" s="74"/>
      <c r="AA137" s="74"/>
      <c r="AB137" s="74"/>
      <c r="AC137" s="74"/>
      <c r="AD137" s="74"/>
      <c r="AE137" s="74"/>
      <c r="AF137" s="74"/>
      <c r="AG137" s="74"/>
      <c r="AH137" s="83"/>
      <c r="AI137" s="85"/>
      <c r="AJ137" s="86"/>
      <c r="AK137" s="87"/>
      <c r="AL137" s="74"/>
      <c r="AM137" s="74"/>
      <c r="AN137" s="74"/>
      <c r="AO137" s="74"/>
      <c r="AP137" s="74"/>
      <c r="AQ137" s="74"/>
      <c r="AR137" s="73"/>
      <c r="AS137" s="73"/>
      <c r="AT137" s="94"/>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row>
    <row r="138" spans="1:72">
      <c r="A138">
        <v>138</v>
      </c>
      <c r="B138" s="4" t="s">
        <v>254</v>
      </c>
      <c r="C138" s="5" t="s">
        <v>372</v>
      </c>
      <c r="D138" s="5"/>
      <c r="E138" s="96" t="s">
        <v>187</v>
      </c>
      <c r="F138" s="96" t="s">
        <v>187</v>
      </c>
      <c r="G138" s="59">
        <v>6</v>
      </c>
      <c r="H138" s="8" t="s">
        <v>23</v>
      </c>
      <c r="I138" s="5" t="s">
        <v>48</v>
      </c>
      <c r="J138" s="8" t="s">
        <v>25</v>
      </c>
      <c r="K138" s="66">
        <v>841002750</v>
      </c>
      <c r="L138" s="65">
        <v>841002750</v>
      </c>
      <c r="M138" s="8" t="s">
        <v>26</v>
      </c>
      <c r="N138" s="8" t="s">
        <v>27</v>
      </c>
      <c r="O138" s="8" t="s">
        <v>28</v>
      </c>
      <c r="P138" s="8" t="s">
        <v>29</v>
      </c>
      <c r="Q138" s="73" t="s">
        <v>42</v>
      </c>
      <c r="R138" s="4" t="s">
        <v>43</v>
      </c>
      <c r="S138" s="24" t="s">
        <v>44</v>
      </c>
      <c r="T138" s="7" t="s">
        <v>33</v>
      </c>
      <c r="U138" s="25" t="s">
        <v>33</v>
      </c>
      <c r="V138" s="74"/>
      <c r="W138" s="74"/>
      <c r="X138" s="74"/>
      <c r="Y138" s="74"/>
      <c r="Z138" s="74"/>
      <c r="AA138" s="74"/>
      <c r="AB138" s="74"/>
      <c r="AC138" s="74"/>
      <c r="AD138" s="74"/>
      <c r="AE138" s="74"/>
      <c r="AF138" s="74"/>
      <c r="AG138" s="83"/>
      <c r="AH138" s="83"/>
      <c r="AI138" s="85"/>
      <c r="AJ138" s="87"/>
      <c r="AK138" s="74"/>
      <c r="AL138" s="74"/>
      <c r="AM138" s="74"/>
      <c r="AN138" s="74"/>
      <c r="AO138" s="74"/>
      <c r="AP138" s="74"/>
      <c r="AQ138" s="74"/>
      <c r="AR138" s="73"/>
      <c r="AS138" s="73"/>
      <c r="AT138" s="94"/>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row>
    <row r="139" spans="1:72" ht="43.5" customHeight="1">
      <c r="A139">
        <v>139</v>
      </c>
      <c r="B139" s="4" t="s">
        <v>82</v>
      </c>
      <c r="C139" s="5" t="s">
        <v>373</v>
      </c>
      <c r="D139" s="5"/>
      <c r="E139" s="8" t="s">
        <v>58</v>
      </c>
      <c r="F139" s="8" t="s">
        <v>58</v>
      </c>
      <c r="G139" s="8">
        <v>11</v>
      </c>
      <c r="H139" s="8" t="s">
        <v>23</v>
      </c>
      <c r="I139" s="5" t="s">
        <v>48</v>
      </c>
      <c r="J139" s="8" t="s">
        <v>25</v>
      </c>
      <c r="K139" s="107">
        <v>259680000</v>
      </c>
      <c r="L139" s="20">
        <v>259680000</v>
      </c>
      <c r="M139" s="8" t="s">
        <v>26</v>
      </c>
      <c r="N139" s="8" t="s">
        <v>27</v>
      </c>
      <c r="O139" s="8" t="s">
        <v>28</v>
      </c>
      <c r="P139" s="8" t="s">
        <v>29</v>
      </c>
      <c r="Q139" s="8" t="s">
        <v>374</v>
      </c>
      <c r="R139" s="8">
        <v>3016287818</v>
      </c>
      <c r="S139" s="32" t="s">
        <v>375</v>
      </c>
      <c r="T139" s="7" t="s">
        <v>33</v>
      </c>
      <c r="U139" s="25" t="s">
        <v>33</v>
      </c>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row>
    <row r="140" spans="1:72" ht="35.65" customHeight="1">
      <c r="A140">
        <v>140</v>
      </c>
      <c r="B140" s="4" t="s">
        <v>376</v>
      </c>
      <c r="C140" s="5" t="s">
        <v>377</v>
      </c>
      <c r="D140" s="5"/>
      <c r="E140" s="8" t="s">
        <v>58</v>
      </c>
      <c r="F140" s="8" t="s">
        <v>58</v>
      </c>
      <c r="G140" s="8">
        <v>10</v>
      </c>
      <c r="H140" s="8" t="s">
        <v>23</v>
      </c>
      <c r="I140" s="5" t="s">
        <v>48</v>
      </c>
      <c r="J140" s="8" t="s">
        <v>25</v>
      </c>
      <c r="K140" s="107">
        <v>144352500</v>
      </c>
      <c r="L140" s="20">
        <v>144352500</v>
      </c>
      <c r="M140" s="8" t="s">
        <v>26</v>
      </c>
      <c r="N140" s="8" t="s">
        <v>27</v>
      </c>
      <c r="O140" s="8" t="s">
        <v>28</v>
      </c>
      <c r="P140" s="8" t="s">
        <v>29</v>
      </c>
      <c r="Q140" s="8" t="s">
        <v>374</v>
      </c>
      <c r="R140" s="8">
        <v>3016287818</v>
      </c>
      <c r="S140" s="32" t="s">
        <v>375</v>
      </c>
      <c r="T140" s="7" t="s">
        <v>33</v>
      </c>
      <c r="U140" s="25" t="s">
        <v>33</v>
      </c>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row>
    <row r="141" spans="1:72" ht="16.149999999999999" customHeight="1">
      <c r="A141">
        <v>141</v>
      </c>
      <c r="B141" s="4" t="s">
        <v>378</v>
      </c>
      <c r="C141" s="5" t="s">
        <v>379</v>
      </c>
      <c r="D141" s="5"/>
      <c r="E141" s="8" t="s">
        <v>22</v>
      </c>
      <c r="F141" s="8" t="s">
        <v>22</v>
      </c>
      <c r="G141" s="8">
        <v>12</v>
      </c>
      <c r="H141" s="8" t="s">
        <v>23</v>
      </c>
      <c r="I141" s="5" t="s">
        <v>48</v>
      </c>
      <c r="J141" s="8" t="s">
        <v>25</v>
      </c>
      <c r="K141" s="107">
        <v>180000000</v>
      </c>
      <c r="L141" s="20">
        <v>180000000</v>
      </c>
      <c r="M141" s="8" t="s">
        <v>26</v>
      </c>
      <c r="N141" s="8" t="s">
        <v>27</v>
      </c>
      <c r="O141" s="8" t="s">
        <v>28</v>
      </c>
      <c r="P141" s="8" t="s">
        <v>29</v>
      </c>
      <c r="Q141" s="8" t="s">
        <v>374</v>
      </c>
      <c r="R141" s="8">
        <v>3016287818</v>
      </c>
      <c r="S141" s="32" t="s">
        <v>375</v>
      </c>
      <c r="T141" s="7" t="s">
        <v>33</v>
      </c>
      <c r="U141" s="25" t="s">
        <v>33</v>
      </c>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row>
    <row r="142" spans="1:72" ht="31.15" customHeight="1">
      <c r="A142">
        <v>142</v>
      </c>
      <c r="B142" s="4" t="s">
        <v>380</v>
      </c>
      <c r="C142" s="97" t="s">
        <v>381</v>
      </c>
      <c r="D142" s="73"/>
      <c r="E142" s="98" t="s">
        <v>58</v>
      </c>
      <c r="F142" s="8" t="s">
        <v>58</v>
      </c>
      <c r="G142" s="8">
        <v>10</v>
      </c>
      <c r="H142" s="8" t="s">
        <v>23</v>
      </c>
      <c r="I142" s="5" t="s">
        <v>48</v>
      </c>
      <c r="J142" s="8" t="s">
        <v>25</v>
      </c>
      <c r="K142" s="107">
        <v>170616593</v>
      </c>
      <c r="L142" s="20">
        <v>170616593</v>
      </c>
      <c r="M142" s="8" t="s">
        <v>26</v>
      </c>
      <c r="N142" s="8" t="s">
        <v>27</v>
      </c>
      <c r="O142" s="8" t="s">
        <v>28</v>
      </c>
      <c r="P142" s="8" t="s">
        <v>29</v>
      </c>
      <c r="Q142" s="8" t="s">
        <v>374</v>
      </c>
      <c r="R142" s="8">
        <v>3016287818</v>
      </c>
      <c r="S142" s="32" t="s">
        <v>375</v>
      </c>
      <c r="T142" s="7" t="s">
        <v>33</v>
      </c>
      <c r="U142" s="25" t="s">
        <v>33</v>
      </c>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row>
    <row r="143" spans="1:72">
      <c r="A143">
        <v>143</v>
      </c>
      <c r="B143" s="5"/>
      <c r="C143" s="99" t="s">
        <v>382</v>
      </c>
      <c r="D143" s="73"/>
      <c r="E143" s="98" t="s">
        <v>22</v>
      </c>
      <c r="F143" s="8" t="s">
        <v>22</v>
      </c>
      <c r="G143" s="8">
        <v>12</v>
      </c>
      <c r="H143" s="8" t="s">
        <v>23</v>
      </c>
      <c r="I143" s="5" t="s">
        <v>48</v>
      </c>
      <c r="J143" s="8" t="s">
        <v>25</v>
      </c>
      <c r="K143" s="107">
        <v>150000000</v>
      </c>
      <c r="L143" s="20">
        <v>150000000</v>
      </c>
      <c r="M143" s="8" t="s">
        <v>26</v>
      </c>
      <c r="N143" s="8" t="s">
        <v>27</v>
      </c>
      <c r="O143" s="8" t="s">
        <v>28</v>
      </c>
      <c r="P143" s="8" t="s">
        <v>29</v>
      </c>
      <c r="Q143" s="8" t="s">
        <v>374</v>
      </c>
      <c r="R143" s="8">
        <v>3016287818</v>
      </c>
      <c r="S143" s="32" t="s">
        <v>375</v>
      </c>
      <c r="T143" s="7" t="s">
        <v>33</v>
      </c>
      <c r="U143" s="25" t="s">
        <v>33</v>
      </c>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row>
    <row r="144" spans="1:72">
      <c r="A144">
        <v>144</v>
      </c>
      <c r="B144" s="4" t="s">
        <v>383</v>
      </c>
      <c r="C144" s="73" t="s">
        <v>384</v>
      </c>
      <c r="D144" s="73"/>
      <c r="E144" s="98" t="s">
        <v>37</v>
      </c>
      <c r="F144" s="8" t="s">
        <v>37</v>
      </c>
      <c r="G144" s="8">
        <v>8</v>
      </c>
      <c r="H144" s="8" t="s">
        <v>23</v>
      </c>
      <c r="I144" s="5" t="s">
        <v>48</v>
      </c>
      <c r="J144" s="8" t="s">
        <v>25</v>
      </c>
      <c r="K144" s="107">
        <v>177958247</v>
      </c>
      <c r="L144" s="20">
        <v>177958247</v>
      </c>
      <c r="M144" s="8" t="s">
        <v>26</v>
      </c>
      <c r="N144" s="8" t="s">
        <v>27</v>
      </c>
      <c r="O144" s="8" t="s">
        <v>28</v>
      </c>
      <c r="P144" s="8" t="s">
        <v>29</v>
      </c>
      <c r="Q144" s="8" t="s">
        <v>374</v>
      </c>
      <c r="R144" s="8">
        <v>3016287818</v>
      </c>
      <c r="S144" s="32" t="s">
        <v>375</v>
      </c>
      <c r="T144" s="7" t="s">
        <v>33</v>
      </c>
      <c r="U144" s="25" t="s">
        <v>33</v>
      </c>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row>
    <row r="145" spans="1:72">
      <c r="A145">
        <v>145</v>
      </c>
      <c r="B145" s="4" t="s">
        <v>385</v>
      </c>
      <c r="C145" s="73" t="s">
        <v>386</v>
      </c>
      <c r="D145" s="73"/>
      <c r="E145" s="98" t="s">
        <v>37</v>
      </c>
      <c r="F145" s="8" t="s">
        <v>37</v>
      </c>
      <c r="G145" s="8">
        <v>8</v>
      </c>
      <c r="H145" s="8" t="s">
        <v>23</v>
      </c>
      <c r="I145" s="5" t="s">
        <v>48</v>
      </c>
      <c r="J145" s="8" t="s">
        <v>25</v>
      </c>
      <c r="K145" s="107">
        <v>266937371</v>
      </c>
      <c r="L145" s="20">
        <v>266937371</v>
      </c>
      <c r="M145" s="8" t="s">
        <v>26</v>
      </c>
      <c r="N145" s="8" t="s">
        <v>27</v>
      </c>
      <c r="O145" s="8" t="s">
        <v>28</v>
      </c>
      <c r="P145" s="8" t="s">
        <v>29</v>
      </c>
      <c r="Q145" s="8" t="s">
        <v>374</v>
      </c>
      <c r="R145" s="8">
        <v>3016287818</v>
      </c>
      <c r="S145" s="32" t="s">
        <v>375</v>
      </c>
      <c r="T145" s="7" t="s">
        <v>33</v>
      </c>
      <c r="U145" s="25" t="s">
        <v>33</v>
      </c>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row>
    <row r="146" spans="1:72">
      <c r="A146">
        <v>146</v>
      </c>
      <c r="B146" s="4" t="s">
        <v>387</v>
      </c>
      <c r="C146" s="73" t="s">
        <v>388</v>
      </c>
      <c r="D146" s="73"/>
      <c r="E146" s="98" t="s">
        <v>58</v>
      </c>
      <c r="F146" s="8" t="s">
        <v>58</v>
      </c>
      <c r="G146" s="8">
        <v>12</v>
      </c>
      <c r="H146" s="8" t="s">
        <v>23</v>
      </c>
      <c r="I146" s="5" t="s">
        <v>48</v>
      </c>
      <c r="J146" s="8" t="s">
        <v>25</v>
      </c>
      <c r="K146" s="107">
        <v>607096240</v>
      </c>
      <c r="L146" s="20">
        <v>607096240</v>
      </c>
      <c r="M146" s="8" t="s">
        <v>26</v>
      </c>
      <c r="N146" s="8" t="s">
        <v>27</v>
      </c>
      <c r="O146" s="8" t="s">
        <v>28</v>
      </c>
      <c r="P146" s="8" t="s">
        <v>29</v>
      </c>
      <c r="Q146" s="8" t="s">
        <v>374</v>
      </c>
      <c r="R146" s="8">
        <v>3016287818</v>
      </c>
      <c r="S146" s="32" t="s">
        <v>375</v>
      </c>
      <c r="T146" s="7" t="s">
        <v>33</v>
      </c>
      <c r="U146" s="25" t="s">
        <v>33</v>
      </c>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row>
    <row r="147" spans="1:72" ht="58.5" customHeight="1">
      <c r="A147">
        <v>147</v>
      </c>
      <c r="B147" s="14" t="s">
        <v>389</v>
      </c>
      <c r="C147" s="100" t="s">
        <v>390</v>
      </c>
      <c r="D147" s="73"/>
      <c r="E147" s="98" t="s">
        <v>58</v>
      </c>
      <c r="F147" s="8" t="s">
        <v>58</v>
      </c>
      <c r="G147" s="8">
        <v>4</v>
      </c>
      <c r="H147" s="8" t="s">
        <v>23</v>
      </c>
      <c r="I147" s="5" t="s">
        <v>48</v>
      </c>
      <c r="J147" s="8" t="s">
        <v>25</v>
      </c>
      <c r="K147" s="107">
        <v>700000000</v>
      </c>
      <c r="L147" s="20">
        <v>700000000</v>
      </c>
      <c r="M147" s="8" t="s">
        <v>26</v>
      </c>
      <c r="N147" s="8" t="s">
        <v>27</v>
      </c>
      <c r="O147" s="8" t="s">
        <v>28</v>
      </c>
      <c r="P147" s="8" t="s">
        <v>29</v>
      </c>
      <c r="Q147" s="8" t="s">
        <v>374</v>
      </c>
      <c r="R147" s="8">
        <v>3016287818</v>
      </c>
      <c r="S147" s="32" t="s">
        <v>375</v>
      </c>
      <c r="T147" s="7" t="s">
        <v>33</v>
      </c>
      <c r="U147" s="25" t="s">
        <v>33</v>
      </c>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row>
    <row r="148" spans="1:72">
      <c r="A148">
        <v>148</v>
      </c>
      <c r="B148" s="4" t="s">
        <v>391</v>
      </c>
      <c r="C148" s="101" t="s">
        <v>392</v>
      </c>
      <c r="D148" s="102"/>
      <c r="E148" s="98" t="s">
        <v>22</v>
      </c>
      <c r="F148" s="8" t="s">
        <v>22</v>
      </c>
      <c r="G148" s="8">
        <v>12</v>
      </c>
      <c r="H148" s="8" t="s">
        <v>23</v>
      </c>
      <c r="I148" s="5" t="s">
        <v>48</v>
      </c>
      <c r="J148" s="8" t="s">
        <v>25</v>
      </c>
      <c r="K148" s="107">
        <v>683365102.33000004</v>
      </c>
      <c r="L148" s="20">
        <v>683365102.33000004</v>
      </c>
      <c r="M148" s="8" t="s">
        <v>26</v>
      </c>
      <c r="N148" s="8" t="s">
        <v>27</v>
      </c>
      <c r="O148" s="8" t="s">
        <v>28</v>
      </c>
      <c r="P148" s="8" t="s">
        <v>29</v>
      </c>
      <c r="Q148" s="8" t="s">
        <v>374</v>
      </c>
      <c r="R148" s="8">
        <v>3016287818</v>
      </c>
      <c r="S148" s="32" t="s">
        <v>375</v>
      </c>
      <c r="T148" s="7" t="s">
        <v>33</v>
      </c>
      <c r="U148" s="25" t="s">
        <v>33</v>
      </c>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row>
    <row r="149" spans="1:72">
      <c r="A149">
        <v>149</v>
      </c>
      <c r="B149" s="4" t="s">
        <v>393</v>
      </c>
      <c r="C149" s="103" t="s">
        <v>394</v>
      </c>
      <c r="D149" s="73"/>
      <c r="E149" s="98" t="s">
        <v>22</v>
      </c>
      <c r="F149" s="8" t="s">
        <v>22</v>
      </c>
      <c r="G149" s="8">
        <v>12</v>
      </c>
      <c r="H149" s="8" t="s">
        <v>23</v>
      </c>
      <c r="I149" s="5" t="s">
        <v>48</v>
      </c>
      <c r="J149" s="8" t="s">
        <v>25</v>
      </c>
      <c r="K149" s="107">
        <v>3834834225.3899999</v>
      </c>
      <c r="L149" s="20">
        <v>3834834225.3899999</v>
      </c>
      <c r="M149" s="8" t="s">
        <v>26</v>
      </c>
      <c r="N149" s="8" t="s">
        <v>27</v>
      </c>
      <c r="O149" s="8" t="s">
        <v>28</v>
      </c>
      <c r="P149" s="8" t="s">
        <v>29</v>
      </c>
      <c r="Q149" s="8" t="s">
        <v>374</v>
      </c>
      <c r="R149" s="8">
        <v>3016287818</v>
      </c>
      <c r="S149" s="32" t="s">
        <v>375</v>
      </c>
      <c r="T149" s="7" t="s">
        <v>33</v>
      </c>
      <c r="U149" s="25" t="s">
        <v>33</v>
      </c>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row>
    <row r="150" spans="1:72">
      <c r="A150">
        <v>150</v>
      </c>
      <c r="B150" s="4" t="s">
        <v>395</v>
      </c>
      <c r="C150" s="103" t="s">
        <v>396</v>
      </c>
      <c r="D150" s="103"/>
      <c r="E150" s="98" t="s">
        <v>22</v>
      </c>
      <c r="F150" s="8" t="s">
        <v>22</v>
      </c>
      <c r="G150" s="8">
        <v>12</v>
      </c>
      <c r="H150" s="8" t="s">
        <v>23</v>
      </c>
      <c r="I150" s="5" t="s">
        <v>48</v>
      </c>
      <c r="J150" s="8" t="s">
        <v>25</v>
      </c>
      <c r="K150" s="107">
        <v>1737098652.1800001</v>
      </c>
      <c r="L150" s="20">
        <v>1737098652.1800001</v>
      </c>
      <c r="M150" s="8" t="s">
        <v>26</v>
      </c>
      <c r="N150" s="8" t="s">
        <v>27</v>
      </c>
      <c r="O150" s="8" t="s">
        <v>28</v>
      </c>
      <c r="P150" s="8" t="s">
        <v>29</v>
      </c>
      <c r="Q150" s="8" t="s">
        <v>374</v>
      </c>
      <c r="R150" s="8">
        <v>3016287818</v>
      </c>
      <c r="S150" s="32" t="s">
        <v>375</v>
      </c>
      <c r="T150" s="7" t="s">
        <v>33</v>
      </c>
      <c r="U150" s="25" t="s">
        <v>33</v>
      </c>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row>
    <row r="151" spans="1:72">
      <c r="A151">
        <v>151</v>
      </c>
      <c r="B151" s="4" t="s">
        <v>397</v>
      </c>
      <c r="C151" s="4" t="s">
        <v>398</v>
      </c>
      <c r="D151" s="104"/>
      <c r="E151" s="98" t="s">
        <v>22</v>
      </c>
      <c r="F151" s="8" t="s">
        <v>22</v>
      </c>
      <c r="G151" s="8">
        <v>12</v>
      </c>
      <c r="H151" s="8" t="s">
        <v>23</v>
      </c>
      <c r="I151" s="5" t="s">
        <v>48</v>
      </c>
      <c r="J151" s="8" t="s">
        <v>25</v>
      </c>
      <c r="K151" s="107">
        <v>919017139</v>
      </c>
      <c r="L151" s="20">
        <v>919017139</v>
      </c>
      <c r="M151" s="8" t="s">
        <v>26</v>
      </c>
      <c r="N151" s="8" t="s">
        <v>27</v>
      </c>
      <c r="O151" s="8" t="s">
        <v>28</v>
      </c>
      <c r="P151" s="8" t="s">
        <v>29</v>
      </c>
      <c r="Q151" s="8" t="s">
        <v>374</v>
      </c>
      <c r="R151" s="8">
        <v>3016287818</v>
      </c>
      <c r="S151" s="32" t="s">
        <v>375</v>
      </c>
      <c r="T151" s="7" t="s">
        <v>33</v>
      </c>
      <c r="U151" s="25" t="s">
        <v>33</v>
      </c>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row>
    <row r="152" spans="1:72">
      <c r="A152">
        <v>152</v>
      </c>
      <c r="B152" s="4" t="s">
        <v>399</v>
      </c>
      <c r="C152" s="4" t="s">
        <v>400</v>
      </c>
      <c r="D152" s="104"/>
      <c r="E152" s="98" t="s">
        <v>22</v>
      </c>
      <c r="F152" s="8" t="s">
        <v>22</v>
      </c>
      <c r="G152" s="8">
        <v>12</v>
      </c>
      <c r="H152" s="8" t="s">
        <v>23</v>
      </c>
      <c r="I152" s="5" t="s">
        <v>48</v>
      </c>
      <c r="J152" s="8" t="s">
        <v>25</v>
      </c>
      <c r="K152" s="107">
        <v>12510000</v>
      </c>
      <c r="L152" s="20">
        <v>12510000</v>
      </c>
      <c r="M152" s="8" t="s">
        <v>26</v>
      </c>
      <c r="N152" s="8" t="s">
        <v>27</v>
      </c>
      <c r="O152" s="8" t="s">
        <v>28</v>
      </c>
      <c r="P152" s="8" t="s">
        <v>29</v>
      </c>
      <c r="Q152" s="8" t="s">
        <v>374</v>
      </c>
      <c r="R152" s="8">
        <v>3016287818</v>
      </c>
      <c r="S152" s="32" t="s">
        <v>375</v>
      </c>
      <c r="T152" s="7" t="s">
        <v>33</v>
      </c>
      <c r="U152" s="25" t="s">
        <v>33</v>
      </c>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row>
    <row r="153" spans="1:72">
      <c r="A153">
        <v>153</v>
      </c>
      <c r="B153" s="4" t="s">
        <v>383</v>
      </c>
      <c r="C153" s="4" t="s">
        <v>401</v>
      </c>
      <c r="D153" s="104"/>
      <c r="E153" s="98" t="s">
        <v>22</v>
      </c>
      <c r="F153" s="8" t="s">
        <v>22</v>
      </c>
      <c r="G153" s="8">
        <v>12</v>
      </c>
      <c r="H153" s="8" t="s">
        <v>23</v>
      </c>
      <c r="I153" s="5" t="s">
        <v>48</v>
      </c>
      <c r="J153" s="8" t="s">
        <v>25</v>
      </c>
      <c r="K153" s="107">
        <v>121302490</v>
      </c>
      <c r="L153" s="20">
        <v>121302490</v>
      </c>
      <c r="M153" s="8" t="s">
        <v>26</v>
      </c>
      <c r="N153" s="8" t="s">
        <v>27</v>
      </c>
      <c r="O153" s="8" t="s">
        <v>28</v>
      </c>
      <c r="P153" s="8" t="s">
        <v>29</v>
      </c>
      <c r="Q153" s="8" t="s">
        <v>374</v>
      </c>
      <c r="R153" s="8">
        <v>3016287818</v>
      </c>
      <c r="S153" s="32" t="s">
        <v>375</v>
      </c>
      <c r="T153" s="7" t="s">
        <v>33</v>
      </c>
      <c r="U153" s="25" t="s">
        <v>33</v>
      </c>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row>
    <row r="154" spans="1:72">
      <c r="B154" s="5"/>
      <c r="C154" s="5"/>
      <c r="D154" s="5"/>
      <c r="E154" s="8"/>
      <c r="F154" s="8"/>
      <c r="G154" s="8"/>
      <c r="H154" s="8"/>
      <c r="I154" s="5"/>
      <c r="J154" s="8"/>
      <c r="K154" s="20"/>
      <c r="L154" s="8"/>
      <c r="M154" s="8"/>
      <c r="N154" s="8"/>
      <c r="O154" s="8"/>
      <c r="P154" s="8"/>
      <c r="Q154" s="8"/>
      <c r="R154" s="8"/>
      <c r="S154" s="8"/>
      <c r="T154" s="7"/>
      <c r="U154" s="2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row>
    <row r="155" spans="1:72">
      <c r="J155" s="8"/>
      <c r="K155" s="108"/>
      <c r="T155" s="7"/>
      <c r="U155" s="25"/>
    </row>
    <row r="156" spans="1:72">
      <c r="J156" s="8"/>
      <c r="K156" s="109">
        <f>SUM(K2:K155)</f>
        <v>752292790395.31519</v>
      </c>
      <c r="L156" s="110">
        <f>SUM(L2:L155)</f>
        <v>751451187991.6593</v>
      </c>
    </row>
    <row r="157" spans="1:72">
      <c r="J157" s="8"/>
      <c r="K157" s="108"/>
    </row>
    <row r="158" spans="1:72">
      <c r="J158" s="8"/>
      <c r="K158" s="108"/>
    </row>
    <row r="159" spans="1:72">
      <c r="J159" s="8"/>
      <c r="K159" s="108"/>
    </row>
    <row r="160" spans="1:72">
      <c r="J160" s="8"/>
      <c r="K160" s="108"/>
    </row>
    <row r="161" spans="10:11">
      <c r="J161" s="8"/>
      <c r="K161" s="108"/>
    </row>
    <row r="162" spans="10:11">
      <c r="J162" s="8"/>
      <c r="K162" s="108"/>
    </row>
    <row r="163" spans="10:11">
      <c r="J163" s="8"/>
    </row>
    <row r="164" spans="10:11">
      <c r="J164" s="8"/>
    </row>
    <row r="165" spans="10:11">
      <c r="J165" s="8"/>
    </row>
    <row r="166" spans="10:11">
      <c r="J166" s="8"/>
    </row>
    <row r="167" spans="10:11">
      <c r="J167" s="8"/>
    </row>
    <row r="168" spans="10:11">
      <c r="J168" s="8"/>
    </row>
    <row r="169" spans="10:11">
      <c r="J169" s="8"/>
    </row>
    <row r="170" spans="10:11">
      <c r="J170" s="8"/>
    </row>
  </sheetData>
  <hyperlinks>
    <hyperlink ref="S15" r:id="rId1" xr:uid="{00000000-0004-0000-0100-000000000000}"/>
    <hyperlink ref="S4" r:id="rId2" xr:uid="{00000000-0004-0000-0100-000001000000}"/>
    <hyperlink ref="S5:S8" r:id="rId3" display="leonardo.gonzalez@essmar.gov.co" xr:uid="{00000000-0004-0000-0100-000002000000}"/>
    <hyperlink ref="S41" r:id="rId4" xr:uid="{00000000-0004-0000-0100-000003000000}"/>
    <hyperlink ref="S42" r:id="rId5" xr:uid="{00000000-0004-0000-0100-000004000000}"/>
    <hyperlink ref="S43" r:id="rId6" xr:uid="{00000000-0004-0000-0100-000005000000}"/>
    <hyperlink ref="S44" r:id="rId7" xr:uid="{00000000-0004-0000-0100-000006000000}"/>
    <hyperlink ref="S45" r:id="rId8" xr:uid="{00000000-0004-0000-0100-000007000000}"/>
    <hyperlink ref="S92" r:id="rId9" xr:uid="{00000000-0004-0000-0100-000008000000}"/>
    <hyperlink ref="S18" r:id="rId10" xr:uid="{00000000-0004-0000-0100-000009000000}"/>
    <hyperlink ref="S19:S21" r:id="rId11" display="diela.garces@essmar.gov.co" xr:uid="{00000000-0004-0000-0100-00000A000000}"/>
    <hyperlink ref="S22" r:id="rId12" xr:uid="{00000000-0004-0000-0100-00000B000000}"/>
    <hyperlink ref="S23:S31" r:id="rId13" display="cristain.silva@essmar.gov.co" xr:uid="{00000000-0004-0000-0100-00000C000000}"/>
    <hyperlink ref="S46" r:id="rId14" xr:uid="{00000000-0004-0000-0100-00000D000000}"/>
    <hyperlink ref="S47" r:id="rId15" xr:uid="{00000000-0004-0000-0100-00000E000000}"/>
    <hyperlink ref="S48:S51" r:id="rId16" display="marco.toledo@essmar.gov.co" xr:uid="{00000000-0004-0000-0100-00000F000000}"/>
    <hyperlink ref="S32" r:id="rId17" xr:uid="{00000000-0004-0000-0100-000010000000}"/>
    <hyperlink ref="S33:S34" r:id="rId18" display="andres.maya@essmar.gov.co" xr:uid="{00000000-0004-0000-0100-000011000000}"/>
    <hyperlink ref="S2" r:id="rId19" xr:uid="{00000000-0004-0000-0100-000012000000}"/>
    <hyperlink ref="S3" r:id="rId20" xr:uid="{00000000-0004-0000-0100-000013000000}"/>
    <hyperlink ref="S52" r:id="rId21" xr:uid="{00000000-0004-0000-0100-000014000000}"/>
    <hyperlink ref="S53" r:id="rId22" xr:uid="{00000000-0004-0000-0100-000015000000}"/>
    <hyperlink ref="S54" r:id="rId23" xr:uid="{00000000-0004-0000-0100-000016000000}"/>
    <hyperlink ref="S55" r:id="rId24" xr:uid="{00000000-0004-0000-0100-000017000000}"/>
    <hyperlink ref="S56" r:id="rId25" xr:uid="{00000000-0004-0000-0100-000018000000}"/>
    <hyperlink ref="S57" r:id="rId26" xr:uid="{00000000-0004-0000-0100-000019000000}"/>
    <hyperlink ref="S58" r:id="rId27" xr:uid="{00000000-0004-0000-0100-00001A000000}"/>
    <hyperlink ref="S59" r:id="rId28" xr:uid="{00000000-0004-0000-0100-00001B000000}"/>
    <hyperlink ref="S60" r:id="rId29" xr:uid="{00000000-0004-0000-0100-00001C000000}"/>
    <hyperlink ref="S61" r:id="rId30" xr:uid="{00000000-0004-0000-0100-00001D000000}"/>
    <hyperlink ref="S62" r:id="rId31" xr:uid="{00000000-0004-0000-0100-00001E000000}"/>
    <hyperlink ref="S75:S76" r:id="rId32" display="marco.toledo@essmar.gov.co" xr:uid="{00000000-0004-0000-0100-00001F000000}"/>
    <hyperlink ref="S77:S78" r:id="rId33" display="marco.toledo@essmar.gov.co" xr:uid="{00000000-0004-0000-0100-000020000000}"/>
    <hyperlink ref="S78:S79" r:id="rId34" display="marco.toledo@essmar.gov.co" xr:uid="{00000000-0004-0000-0100-000021000000}"/>
    <hyperlink ref="S83" r:id="rId35" xr:uid="{00000000-0004-0000-0100-000022000000}"/>
    <hyperlink ref="S81" r:id="rId36" xr:uid="{00000000-0004-0000-0100-000023000000}"/>
    <hyperlink ref="S84" r:id="rId37" xr:uid="{00000000-0004-0000-0100-000024000000}"/>
    <hyperlink ref="S85" r:id="rId38" xr:uid="{00000000-0004-0000-0100-000025000000}"/>
    <hyperlink ref="S86" r:id="rId39" xr:uid="{00000000-0004-0000-0100-000026000000}"/>
    <hyperlink ref="S91" r:id="rId40" xr:uid="{00000000-0004-0000-0100-000027000000}"/>
    <hyperlink ref="S93" r:id="rId41" xr:uid="{00000000-0004-0000-0100-000028000000}"/>
    <hyperlink ref="S94" r:id="rId42" xr:uid="{00000000-0004-0000-0100-000029000000}"/>
    <hyperlink ref="S95" r:id="rId43" xr:uid="{00000000-0004-0000-0100-00002A000000}"/>
    <hyperlink ref="S96" r:id="rId44" xr:uid="{00000000-0004-0000-0100-00002B000000}"/>
    <hyperlink ref="S97" r:id="rId45" xr:uid="{00000000-0004-0000-0100-00002C000000}"/>
    <hyperlink ref="S98" r:id="rId46" xr:uid="{00000000-0004-0000-0100-00002D000000}"/>
    <hyperlink ref="S100" r:id="rId47" xr:uid="{00000000-0004-0000-0100-00002E000000}"/>
    <hyperlink ref="S102" r:id="rId48" xr:uid="{00000000-0004-0000-0100-00002F000000}"/>
    <hyperlink ref="S103" r:id="rId49" xr:uid="{00000000-0004-0000-0100-000030000000}"/>
    <hyperlink ref="S104" r:id="rId50" xr:uid="{00000000-0004-0000-0100-000031000000}"/>
    <hyperlink ref="S105" r:id="rId51" xr:uid="{00000000-0004-0000-0100-000032000000}"/>
    <hyperlink ref="S107" r:id="rId52" xr:uid="{00000000-0004-0000-0100-000033000000}"/>
    <hyperlink ref="S106" r:id="rId53" xr:uid="{00000000-0004-0000-0100-000034000000}"/>
    <hyperlink ref="S108" r:id="rId54" xr:uid="{00000000-0004-0000-0100-000035000000}"/>
    <hyperlink ref="S111" r:id="rId55" xr:uid="{00000000-0004-0000-0100-000036000000}"/>
    <hyperlink ref="S112" r:id="rId56" xr:uid="{00000000-0004-0000-0100-000037000000}"/>
    <hyperlink ref="S113" r:id="rId57" xr:uid="{00000000-0004-0000-0100-000038000000}"/>
    <hyperlink ref="S114" r:id="rId58" xr:uid="{00000000-0004-0000-0100-000039000000}"/>
    <hyperlink ref="S115" r:id="rId59" xr:uid="{00000000-0004-0000-0100-00003A000000}"/>
    <hyperlink ref="S116" r:id="rId60" xr:uid="{00000000-0004-0000-0100-00003B000000}"/>
    <hyperlink ref="S117" r:id="rId61" xr:uid="{00000000-0004-0000-0100-00003C000000}"/>
    <hyperlink ref="S118" r:id="rId62" xr:uid="{00000000-0004-0000-0100-00003D000000}"/>
    <hyperlink ref="S119" r:id="rId63" xr:uid="{00000000-0004-0000-0100-00003E000000}"/>
    <hyperlink ref="S120" r:id="rId64" xr:uid="{00000000-0004-0000-0100-00003F000000}"/>
    <hyperlink ref="S121" r:id="rId65" xr:uid="{00000000-0004-0000-0100-000040000000}"/>
    <hyperlink ref="S122" r:id="rId66" xr:uid="{00000000-0004-0000-0100-000041000000}"/>
    <hyperlink ref="S126" r:id="rId67" xr:uid="{00000000-0004-0000-0100-000042000000}"/>
    <hyperlink ref="S125" r:id="rId68" xr:uid="{00000000-0004-0000-0100-000043000000}"/>
    <hyperlink ref="S123" r:id="rId69" xr:uid="{00000000-0004-0000-0100-000044000000}"/>
    <hyperlink ref="S124" r:id="rId70" xr:uid="{00000000-0004-0000-0100-000045000000}"/>
    <hyperlink ref="S127" r:id="rId71" xr:uid="{00000000-0004-0000-0100-000046000000}"/>
    <hyperlink ref="S128" r:id="rId72" xr:uid="{00000000-0004-0000-0100-000047000000}"/>
    <hyperlink ref="S129" r:id="rId73" xr:uid="{00000000-0004-0000-0100-000048000000}"/>
    <hyperlink ref="S130" r:id="rId74" xr:uid="{00000000-0004-0000-0100-000049000000}"/>
    <hyperlink ref="S131" r:id="rId75" xr:uid="{00000000-0004-0000-0100-00004A000000}"/>
    <hyperlink ref="S132" r:id="rId76" xr:uid="{00000000-0004-0000-0100-00004B000000}"/>
    <hyperlink ref="S138" r:id="rId77" xr:uid="{00000000-0004-0000-0100-00004C000000}"/>
    <hyperlink ref="S133" r:id="rId78" xr:uid="{00000000-0004-0000-0100-00004D000000}"/>
    <hyperlink ref="S134" r:id="rId79" xr:uid="{00000000-0004-0000-0100-00004E000000}"/>
    <hyperlink ref="S135" r:id="rId80" xr:uid="{00000000-0004-0000-0100-00004F000000}"/>
    <hyperlink ref="S136" r:id="rId81" xr:uid="{00000000-0004-0000-0100-000050000000}"/>
    <hyperlink ref="S137" r:id="rId82" xr:uid="{00000000-0004-0000-0100-000051000000}"/>
    <hyperlink ref="S139" r:id="rId83" xr:uid="{00000000-0004-0000-0100-000052000000}"/>
    <hyperlink ref="S140" r:id="rId84" xr:uid="{00000000-0004-0000-0100-000053000000}"/>
    <hyperlink ref="S141" r:id="rId85" xr:uid="{00000000-0004-0000-0100-000054000000}"/>
    <hyperlink ref="S142" r:id="rId86" xr:uid="{00000000-0004-0000-0100-000055000000}"/>
    <hyperlink ref="S143" r:id="rId87" xr:uid="{00000000-0004-0000-0100-000056000000}"/>
    <hyperlink ref="S144" r:id="rId88" xr:uid="{00000000-0004-0000-0100-000057000000}"/>
    <hyperlink ref="S145" r:id="rId89" xr:uid="{00000000-0004-0000-0100-000058000000}"/>
    <hyperlink ref="S146" r:id="rId90" xr:uid="{00000000-0004-0000-0100-000059000000}"/>
    <hyperlink ref="S147" r:id="rId91" xr:uid="{00000000-0004-0000-0100-00005A000000}"/>
    <hyperlink ref="S148" r:id="rId92" xr:uid="{00000000-0004-0000-0100-00005B000000}"/>
    <hyperlink ref="S149" r:id="rId93" xr:uid="{00000000-0004-0000-0100-00005C000000}"/>
    <hyperlink ref="S150" r:id="rId94" xr:uid="{00000000-0004-0000-0100-00005D000000}"/>
    <hyperlink ref="S151" r:id="rId95" xr:uid="{00000000-0004-0000-0100-00005E000000}"/>
    <hyperlink ref="S152" r:id="rId96" xr:uid="{00000000-0004-0000-0100-00005F000000}"/>
    <hyperlink ref="S153" r:id="rId97" xr:uid="{00000000-0004-0000-0100-000060000000}"/>
    <hyperlink ref="S87" r:id="rId98" xr:uid="{00000000-0004-0000-0100-000061000000}"/>
  </hyperlink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PAA2025</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yulis angarita orozco</dc:creator>
  <cp:lastModifiedBy>Rafael Mauricio  Pineda Garcia</cp:lastModifiedBy>
  <dcterms:created xsi:type="dcterms:W3CDTF">2024-12-05T14:34:00Z</dcterms:created>
  <dcterms:modified xsi:type="dcterms:W3CDTF">2025-08-28T16:48:33Z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FBDE36ABFD164474897A4633E6417F6F_12</vt:lpwstr>
  </property>
  <property fmtid="{D5CDD505-2E9C-101B-9397-08002B2CF9AE}" pid="3" name="KSOProductBuildVer">
    <vt:lpwstr>3082-12.2.0.19307</vt:lpwstr>
  </property>
</Properties>
</file>